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uppert\OneDrive - Zone.college\algemeen\hks\IO 1920\niv 2\"/>
    </mc:Choice>
  </mc:AlternateContent>
  <xr:revisionPtr revIDLastSave="0" documentId="11_A027F7ACDEAD0FAA6F755397941712CDAB7B3FEE" xr6:coauthVersionLast="36" xr6:coauthVersionMax="36" xr10:uidLastSave="{00000000-0000-0000-0000-000000000000}"/>
  <bookViews>
    <workbookView xWindow="240" yWindow="135" windowWidth="20115" windowHeight="7935" xr2:uid="{00000000-000D-0000-FFFF-FFFF00000000}"/>
  </bookViews>
  <sheets>
    <sheet name="beoordelingsformulier" sheetId="1" r:id="rId1"/>
    <sheet name="Omzettingstabel" sheetId="2" r:id="rId2"/>
    <sheet name="Blad3" sheetId="3" r:id="rId3"/>
  </sheets>
  <definedNames>
    <definedName name="_xlnm.Print_Area" localSheetId="0">beoordelingsformulier!$A$1:$F$62</definedName>
  </definedNames>
  <calcPr calcId="191029"/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25" i="1"/>
  <c r="C46" i="1" l="1"/>
  <c r="A26" i="1" l="1"/>
  <c r="A27" i="1" s="1"/>
  <c r="A29" i="1" s="1"/>
  <c r="A31" i="1" s="1"/>
  <c r="A32" i="1" s="1"/>
  <c r="C4" i="2"/>
  <c r="B7" i="2" s="1"/>
  <c r="A34" i="1" l="1"/>
  <c r="A35" i="1" s="1"/>
  <c r="A36" i="1" s="1"/>
  <c r="A37" i="1" s="1"/>
  <c r="A38" i="1" s="1"/>
  <c r="A39" i="1" s="1"/>
  <c r="A40" i="1" s="1"/>
  <c r="D6" i="2"/>
  <c r="C48" i="1" s="1"/>
  <c r="C49" i="1" s="1"/>
  <c r="A41" i="1" l="1"/>
  <c r="A42" i="1" s="1"/>
  <c r="A43" i="1" s="1"/>
  <c r="A45" i="1" s="1"/>
  <c r="C3" i="2" s="1"/>
  <c r="A8" i="2" s="1"/>
  <c r="B8" i="2" l="1"/>
  <c r="A9" i="2"/>
  <c r="B9" i="2" s="1"/>
  <c r="A10" i="2" l="1"/>
  <c r="B10" i="2" l="1"/>
  <c r="A11" i="2"/>
  <c r="A12" i="2" l="1"/>
  <c r="B11" i="2"/>
  <c r="B12" i="2" l="1"/>
  <c r="A13" i="2"/>
  <c r="B13" i="2" l="1"/>
  <c r="A14" i="2"/>
  <c r="B14" i="2" l="1"/>
  <c r="A15" i="2"/>
  <c r="A16" i="2" l="1"/>
  <c r="B15" i="2"/>
  <c r="B16" i="2" l="1"/>
  <c r="A17" i="2"/>
  <c r="B17" i="2" l="1"/>
  <c r="A18" i="2"/>
  <c r="B18" i="2" l="1"/>
  <c r="A19" i="2"/>
  <c r="A20" i="2" l="1"/>
  <c r="B19" i="2"/>
  <c r="B20" i="2" l="1"/>
  <c r="A21" i="2"/>
  <c r="A22" i="2" l="1"/>
  <c r="B21" i="2"/>
  <c r="A23" i="2" l="1"/>
  <c r="B22" i="2"/>
  <c r="A24" i="2" l="1"/>
  <c r="B23" i="2"/>
  <c r="B24" i="2" l="1"/>
  <c r="A25" i="2"/>
  <c r="A26" i="2" l="1"/>
  <c r="B25" i="2"/>
  <c r="B26" i="2" l="1"/>
  <c r="A27" i="2"/>
  <c r="A28" i="2" l="1"/>
  <c r="B27" i="2"/>
  <c r="B28" i="2" l="1"/>
  <c r="A29" i="2"/>
  <c r="A30" i="2" l="1"/>
  <c r="B29" i="2"/>
  <c r="B30" i="2" l="1"/>
  <c r="A31" i="2"/>
  <c r="A32" i="2" l="1"/>
  <c r="B31" i="2"/>
  <c r="B32" i="2" l="1"/>
  <c r="A33" i="2"/>
  <c r="A34" i="2" l="1"/>
  <c r="B33" i="2"/>
  <c r="B34" i="2" l="1"/>
  <c r="A35" i="2"/>
  <c r="A36" i="2" l="1"/>
  <c r="B35" i="2"/>
  <c r="B36" i="2" l="1"/>
  <c r="A37" i="2"/>
  <c r="A38" i="2" l="1"/>
  <c r="B37" i="2"/>
  <c r="B38" i="2" l="1"/>
  <c r="A39" i="2"/>
  <c r="A40" i="2" l="1"/>
  <c r="B39" i="2"/>
  <c r="B40" i="2" l="1"/>
  <c r="A41" i="2"/>
  <c r="A42" i="2" l="1"/>
  <c r="B41" i="2"/>
  <c r="B42" i="2" l="1"/>
  <c r="A43" i="2"/>
  <c r="A44" i="2" l="1"/>
  <c r="B43" i="2"/>
  <c r="B44" i="2" l="1"/>
  <c r="A45" i="2"/>
  <c r="A46" i="2" l="1"/>
  <c r="B45" i="2"/>
  <c r="B46" i="2" l="1"/>
  <c r="A47" i="2"/>
  <c r="A48" i="2" l="1"/>
  <c r="B47" i="2"/>
  <c r="B48" i="2" l="1"/>
  <c r="A49" i="2"/>
  <c r="A50" i="2" l="1"/>
  <c r="B49" i="2"/>
  <c r="B50" i="2" l="1"/>
  <c r="A51" i="2"/>
  <c r="A52" i="2" l="1"/>
  <c r="B51" i="2"/>
  <c r="B52" i="2" l="1"/>
  <c r="A53" i="2"/>
  <c r="A54" i="2" l="1"/>
  <c r="B53" i="2"/>
  <c r="B54" i="2" l="1"/>
  <c r="A55" i="2"/>
  <c r="A56" i="2" l="1"/>
  <c r="B55" i="2"/>
  <c r="B56" i="2" l="1"/>
  <c r="A57" i="2"/>
  <c r="A58" i="2" l="1"/>
  <c r="B57" i="2"/>
  <c r="B58" i="2" l="1"/>
  <c r="A59" i="2"/>
  <c r="A60" i="2" l="1"/>
  <c r="B59" i="2"/>
  <c r="B60" i="2" l="1"/>
  <c r="A61" i="2"/>
  <c r="A62" i="2" l="1"/>
  <c r="B61" i="2"/>
  <c r="B62" i="2" l="1"/>
  <c r="A63" i="2"/>
  <c r="A64" i="2" l="1"/>
  <c r="B63" i="2"/>
  <c r="B64" i="2" l="1"/>
  <c r="A65" i="2"/>
  <c r="A66" i="2" l="1"/>
  <c r="B65" i="2"/>
  <c r="B66" i="2" l="1"/>
  <c r="A67" i="2"/>
  <c r="A68" i="2" l="1"/>
  <c r="B67" i="2"/>
  <c r="B68" i="2" l="1"/>
  <c r="A69" i="2"/>
  <c r="A70" i="2" l="1"/>
  <c r="B69" i="2"/>
  <c r="B70" i="2" l="1"/>
  <c r="A71" i="2"/>
  <c r="A72" i="2" l="1"/>
  <c r="B71" i="2"/>
  <c r="B72" i="2" l="1"/>
  <c r="A73" i="2"/>
  <c r="A74" i="2" l="1"/>
  <c r="B73" i="2"/>
  <c r="B74" i="2" l="1"/>
  <c r="A75" i="2"/>
  <c r="A76" i="2" l="1"/>
  <c r="B75" i="2"/>
  <c r="B76" i="2" l="1"/>
  <c r="A77" i="2"/>
  <c r="B77" i="2" l="1"/>
  <c r="A78" i="2"/>
  <c r="A79" i="2" l="1"/>
  <c r="B78" i="2"/>
  <c r="A80" i="2" l="1"/>
  <c r="B79" i="2"/>
  <c r="B80" i="2" l="1"/>
  <c r="A81" i="2"/>
  <c r="A82" i="2" l="1"/>
  <c r="B81" i="2"/>
  <c r="B82" i="2" l="1"/>
  <c r="A83" i="2"/>
  <c r="A84" i="2" l="1"/>
  <c r="B83" i="2"/>
  <c r="B84" i="2" l="1"/>
  <c r="A85" i="2"/>
  <c r="A86" i="2" l="1"/>
  <c r="B85" i="2"/>
  <c r="A87" i="2" l="1"/>
  <c r="B86" i="2"/>
  <c r="A88" i="2" l="1"/>
  <c r="B87" i="2"/>
  <c r="B88" i="2" l="1"/>
  <c r="A89" i="2"/>
  <c r="A90" i="2" l="1"/>
  <c r="B89" i="2"/>
  <c r="B90" i="2" l="1"/>
  <c r="A91" i="2"/>
  <c r="A92" i="2" l="1"/>
  <c r="B91" i="2"/>
  <c r="B92" i="2" l="1"/>
  <c r="A93" i="2"/>
  <c r="A94" i="2" l="1"/>
  <c r="B93" i="2"/>
  <c r="B94" i="2" l="1"/>
  <c r="A95" i="2"/>
  <c r="A96" i="2" l="1"/>
  <c r="B95" i="2"/>
  <c r="B96" i="2" l="1"/>
  <c r="A97" i="2"/>
  <c r="A98" i="2" l="1"/>
  <c r="B97" i="2"/>
  <c r="B98" i="2" l="1"/>
  <c r="A99" i="2"/>
  <c r="A100" i="2" l="1"/>
  <c r="B99" i="2"/>
  <c r="B100" i="2" l="1"/>
  <c r="A101" i="2"/>
  <c r="A102" i="2" l="1"/>
  <c r="B101" i="2"/>
  <c r="B102" i="2" l="1"/>
  <c r="A103" i="2"/>
  <c r="B103" i="2" l="1"/>
  <c r="A104" i="2"/>
  <c r="A105" i="2" l="1"/>
  <c r="B104" i="2"/>
  <c r="A106" i="2" l="1"/>
  <c r="B105" i="2"/>
  <c r="B106" i="2" l="1"/>
  <c r="A107" i="2"/>
  <c r="B107" i="2" l="1"/>
  <c r="A108" i="2"/>
  <c r="A109" i="2" l="1"/>
  <c r="B108" i="2"/>
  <c r="B109" i="2" l="1"/>
  <c r="A110" i="2"/>
  <c r="B110" i="2" l="1"/>
  <c r="A111" i="2"/>
  <c r="B111" i="2" l="1"/>
  <c r="A112" i="2"/>
  <c r="A113" i="2" l="1"/>
  <c r="B112" i="2"/>
  <c r="B113" i="2" l="1"/>
  <c r="A114" i="2"/>
  <c r="B114" i="2" l="1"/>
  <c r="A115" i="2"/>
  <c r="B115" i="2" l="1"/>
  <c r="A116" i="2"/>
  <c r="A117" i="2" l="1"/>
  <c r="B116" i="2"/>
  <c r="B117" i="2" l="1"/>
  <c r="A118" i="2"/>
  <c r="B118" i="2" l="1"/>
  <c r="A119" i="2"/>
  <c r="B119" i="2" l="1"/>
  <c r="A120" i="2"/>
  <c r="A121" i="2" l="1"/>
  <c r="B120" i="2"/>
  <c r="B121" i="2" l="1"/>
  <c r="A122" i="2"/>
  <c r="B122" i="2" l="1"/>
  <c r="A123" i="2"/>
  <c r="B123" i="2" l="1"/>
  <c r="A124" i="2"/>
  <c r="A125" i="2" l="1"/>
  <c r="B124" i="2"/>
  <c r="B125" i="2" l="1"/>
  <c r="A126" i="2"/>
  <c r="B126" i="2" l="1"/>
  <c r="A127" i="2"/>
  <c r="B127" i="2" l="1"/>
  <c r="A128" i="2"/>
  <c r="B128" i="2" l="1"/>
  <c r="A129" i="2"/>
  <c r="B129" i="2" l="1"/>
  <c r="A130" i="2"/>
  <c r="A131" i="2" l="1"/>
  <c r="B130" i="2"/>
  <c r="B131" i="2" l="1"/>
  <c r="A132" i="2"/>
  <c r="B132" i="2" l="1"/>
  <c r="A133" i="2"/>
  <c r="B133" i="2" l="1"/>
  <c r="A134" i="2"/>
  <c r="A135" i="2" l="1"/>
  <c r="B134" i="2"/>
  <c r="B135" i="2" l="1"/>
  <c r="A136" i="2"/>
  <c r="A137" i="2" l="1"/>
  <c r="B136" i="2"/>
  <c r="B137" i="2" l="1"/>
  <c r="A138" i="2"/>
  <c r="A139" i="2" l="1"/>
  <c r="B138" i="2"/>
  <c r="B139" i="2" l="1"/>
  <c r="A140" i="2"/>
  <c r="B140" i="2" l="1"/>
  <c r="A141" i="2"/>
  <c r="B141" i="2" l="1"/>
  <c r="A142" i="2"/>
  <c r="A143" i="2" l="1"/>
  <c r="B142" i="2"/>
  <c r="B143" i="2" l="1"/>
  <c r="A144" i="2"/>
  <c r="B144" i="2" l="1"/>
  <c r="A145" i="2"/>
  <c r="B145" i="2" l="1"/>
  <c r="A146" i="2"/>
  <c r="A147" i="2" l="1"/>
  <c r="B146" i="2"/>
  <c r="B147" i="2" l="1"/>
  <c r="A148" i="2"/>
  <c r="A149" i="2" l="1"/>
  <c r="B148" i="2"/>
  <c r="B149" i="2" l="1"/>
  <c r="A150" i="2"/>
  <c r="B150" i="2" l="1"/>
  <c r="A151" i="2"/>
  <c r="B151" i="2" l="1"/>
  <c r="A152" i="2"/>
  <c r="A153" i="2" l="1"/>
  <c r="B152" i="2"/>
  <c r="B153" i="2" l="1"/>
  <c r="A154" i="2"/>
  <c r="B154" i="2" l="1"/>
  <c r="A155" i="2"/>
  <c r="A156" i="2" l="1"/>
  <c r="B155" i="2"/>
  <c r="B156" i="2" l="1"/>
  <c r="A157" i="2"/>
  <c r="B157" i="2" s="1"/>
</calcChain>
</file>

<file path=xl/sharedStrings.xml><?xml version="1.0" encoding="utf-8"?>
<sst xmlns="http://schemas.openxmlformats.org/spreadsheetml/2006/main" count="61" uniqueCount="59">
  <si>
    <t xml:space="preserve">Beoordelaarsinstructie: </t>
  </si>
  <si>
    <t>Score</t>
  </si>
  <si>
    <t xml:space="preserve">Beoordelingscriteria </t>
  </si>
  <si>
    <t>Totaal aantal punten</t>
  </si>
  <si>
    <t>Cijfer</t>
  </si>
  <si>
    <t xml:space="preserve">Omzettingstabel </t>
  </si>
  <si>
    <t>Hier kun je trots op zijn:</t>
  </si>
  <si>
    <t>Hier moet je nog aan werken:</t>
  </si>
  <si>
    <t xml:space="preserve">Naam student: </t>
  </si>
  <si>
    <t>Groep:</t>
  </si>
  <si>
    <t>Crebo:</t>
  </si>
  <si>
    <t>Beoordelingsformulier</t>
  </si>
  <si>
    <t>Datum afname:</t>
  </si>
  <si>
    <t>Max. aantal punten:</t>
  </si>
  <si>
    <t xml:space="preserve">Cesuur: </t>
  </si>
  <si>
    <t>punten is voldoende (5,5)</t>
  </si>
  <si>
    <t>max. score=</t>
  </si>
  <si>
    <t>cesuur =</t>
  </si>
  <si>
    <t>Harde eis</t>
  </si>
  <si>
    <t>x</t>
  </si>
  <si>
    <t>Ja / Nee</t>
  </si>
  <si>
    <t>Behaald? (Cijfer minimaal een 5,5  en eventuele harde eis(en) behaald)</t>
  </si>
  <si>
    <t>Vul per beoordelingscriterium steeds een 0, 1, 2, 3, 4 of 5 in:</t>
  </si>
  <si>
    <t>2 = matig</t>
  </si>
  <si>
    <t>3 = voldoende</t>
  </si>
  <si>
    <t>4 = goed</t>
  </si>
  <si>
    <t>5 = zeer goed</t>
  </si>
  <si>
    <t>1 = onvoldoende</t>
  </si>
  <si>
    <t>0 = slecht</t>
  </si>
  <si>
    <t>Toets:</t>
  </si>
  <si>
    <t>IO1 Groen onderhoud - basis</t>
  </si>
  <si>
    <t>25452 (Medewerker hovenier)</t>
  </si>
  <si>
    <t>Het cijfer wordt berekend met een formule op basis van de cesuur (minimale score voor een voldoende van 5,5).</t>
  </si>
  <si>
    <t>Voor alle mogelijke scores en bijbehorende cijfers kan de omzettingstabel worden geraadpleegd.</t>
  </si>
  <si>
    <t>Indien je voor een bepaald criterium geen onvoldoende mag hebben, wordt dit aangegeven met een x (harde eis).</t>
  </si>
  <si>
    <t>Voldaan</t>
  </si>
  <si>
    <t>Onderhoudswerkzaamheden</t>
  </si>
  <si>
    <t>De haag is op de juiste vaktechnische wijze onderhouden.</t>
  </si>
  <si>
    <t>Het onderhoud aan de border is op een juiste manier uitgevoerd.</t>
  </si>
  <si>
    <t>Het gazon is op de juiste vaktechnische wijze onderhouden.</t>
  </si>
  <si>
    <t>De gebruikte materialen en machines en de gemaakte uren zijn correct verwerkt op de werkbon.</t>
  </si>
  <si>
    <t>Proces - Voorbereiding</t>
  </si>
  <si>
    <t>Je bent op de hoogte van de planning van het werk.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</si>
  <si>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Je hebt de afgesproken materialen en gereedschappen bij je.</t>
    </r>
  </si>
  <si>
    <t>Proces - Uitvoering</t>
  </si>
  <si>
    <t>Je houdt je aan de gemaakte afspraken over werktijden (begintijd, pauzetijd, eindtijd).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</si>
  <si>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Je draagt de juiste werkkleding, schoenen en Persoonlijke Beschermingsmiddelen (PBM).</t>
    </r>
  </si>
  <si>
    <t>Werkbon</t>
  </si>
  <si>
    <t>Je houdt rekening met de veiligheidsvoorschriften.</t>
  </si>
  <si>
    <t xml:space="preserve">De samenwerking met collega’s verloopt soepel. </t>
  </si>
  <si>
    <t>Bij twijfel en onduidelijkheden raadpleeg je tijdig je begeleider.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</si>
  <si>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Je werkt volgens instructie/opdracht.</t>
    </r>
  </si>
  <si>
    <t>Je gebruikt de materialen en middelen op effectieve en bedreven wijze.</t>
  </si>
  <si>
    <t>Je werkt zorgvuldig en precies.</t>
  </si>
  <si>
    <t>Je voert de opdracht uit binnen de gestelde tijd.</t>
  </si>
  <si>
    <t>Het afval is afgevoerd volgens de geldende richtlijnen.</t>
  </si>
  <si>
    <t>Proces - Afronding</t>
  </si>
  <si>
    <t>De gereedschappen en machines zijn schoongemaakt, gereed gemaakt voor de volgende gebruiker en opgeruimd.</t>
  </si>
  <si>
    <t xml:space="preserve">Eindoordeel in woorden: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</si>
</sst>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1" xfId="0" applyFont="1" applyBorder="1"/>
    <xf numFmtId="0" fontId="0" fillId="0" borderId="0" xfId="0" applyNumberFormat="1"/>
    <xf numFmtId="164" fontId="0" fillId="0" borderId="1" xfId="0" applyNumberFormat="1" applyBorder="1"/>
    <xf numFmtId="0" fontId="4" fillId="0" borderId="0" xfId="0" applyFont="1" applyFill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1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9" fillId="3" borderId="1" xfId="0" applyFont="1" applyFill="1" applyBorder="1"/>
    <xf numFmtId="0" fontId="9" fillId="4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0" xfId="0" applyFont="1" applyFill="1" applyBorder="1"/>
    <xf numFmtId="0" fontId="10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9" fillId="0" borderId="4" xfId="0" applyFont="1" applyBorder="1" applyAlignment="1">
      <alignment horizontal="right"/>
    </xf>
    <xf numFmtId="0" fontId="10" fillId="0" borderId="4" xfId="0" applyFont="1" applyBorder="1"/>
    <xf numFmtId="0" fontId="10" fillId="0" borderId="0" xfId="0" applyFont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2" fillId="2" borderId="2" xfId="0" applyFont="1" applyFill="1" applyBorder="1" applyAlignment="1">
      <alignment vertical="top"/>
    </xf>
    <xf numFmtId="0" fontId="12" fillId="2" borderId="3" xfId="0" applyFont="1" applyFill="1" applyBorder="1" applyAlignment="1">
      <alignment vertical="top"/>
    </xf>
  </cellXfs>
  <cellStyles count="1">
    <cellStyle name="Standaard" xfId="0" builtinId="0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topLeftCell="A21" zoomScale="110" zoomScaleNormal="110" workbookViewId="0">
      <selection activeCell="M29" sqref="M29"/>
    </sheetView>
  </sheetViews>
  <sheetFormatPr defaultRowHeight="15" x14ac:dyDescent="0.25"/>
  <cols>
    <col min="1" max="1" width="20.140625" customWidth="1"/>
    <col min="2" max="2" width="70.140625" customWidth="1"/>
    <col min="3" max="3" width="15.5703125" bestFit="1" customWidth="1"/>
  </cols>
  <sheetData>
    <row r="1" spans="1:6" ht="18" x14ac:dyDescent="0.25">
      <c r="A1" s="12" t="s">
        <v>11</v>
      </c>
      <c r="B1" s="13"/>
      <c r="C1" s="13"/>
      <c r="D1" s="13"/>
      <c r="E1" s="13"/>
      <c r="F1" s="13"/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14" t="s">
        <v>29</v>
      </c>
      <c r="B3" s="15" t="s">
        <v>30</v>
      </c>
      <c r="C3" s="15"/>
      <c r="D3" s="15"/>
      <c r="E3" s="15"/>
      <c r="F3" s="15"/>
    </row>
    <row r="4" spans="1:6" x14ac:dyDescent="0.25">
      <c r="A4" s="15"/>
      <c r="B4" s="15"/>
      <c r="C4" s="15"/>
      <c r="D4" s="15"/>
      <c r="E4" s="15"/>
      <c r="F4" s="15"/>
    </row>
    <row r="5" spans="1:6" x14ac:dyDescent="0.25">
      <c r="A5" s="14" t="s">
        <v>8</v>
      </c>
      <c r="B5" s="15"/>
      <c r="C5" s="15"/>
      <c r="D5" s="15"/>
      <c r="E5" s="15"/>
      <c r="F5" s="15"/>
    </row>
    <row r="6" spans="1:6" x14ac:dyDescent="0.25">
      <c r="A6" s="14" t="s">
        <v>9</v>
      </c>
      <c r="B6" s="15"/>
      <c r="C6" s="15"/>
      <c r="D6" s="15"/>
      <c r="E6" s="15"/>
      <c r="F6" s="15"/>
    </row>
    <row r="7" spans="1:6" x14ac:dyDescent="0.25">
      <c r="A7" s="14" t="s">
        <v>10</v>
      </c>
      <c r="B7" s="15" t="s">
        <v>31</v>
      </c>
      <c r="C7" s="15"/>
      <c r="D7" s="15"/>
      <c r="E7" s="15"/>
      <c r="F7" s="15"/>
    </row>
    <row r="8" spans="1:6" x14ac:dyDescent="0.25">
      <c r="A8" s="14" t="s">
        <v>12</v>
      </c>
      <c r="B8" s="15"/>
      <c r="C8" s="15"/>
      <c r="D8" s="15"/>
      <c r="E8" s="15"/>
      <c r="F8" s="15"/>
    </row>
    <row r="9" spans="1:6" x14ac:dyDescent="0.25">
      <c r="A9" s="15"/>
      <c r="B9" s="15"/>
      <c r="C9" s="15"/>
      <c r="D9" s="15"/>
      <c r="E9" s="15"/>
      <c r="F9" s="15"/>
    </row>
    <row r="10" spans="1:6" x14ac:dyDescent="0.25">
      <c r="A10" s="16" t="s">
        <v>0</v>
      </c>
      <c r="B10" s="15"/>
      <c r="C10" s="17"/>
      <c r="D10" s="17"/>
      <c r="E10" s="15"/>
      <c r="F10" s="15"/>
    </row>
    <row r="11" spans="1:6" x14ac:dyDescent="0.25">
      <c r="A11" s="1" t="s">
        <v>22</v>
      </c>
      <c r="B11" s="15"/>
      <c r="C11" s="1"/>
      <c r="D11" s="1"/>
      <c r="E11" s="15"/>
      <c r="F11" s="15"/>
    </row>
    <row r="12" spans="1:6" x14ac:dyDescent="0.25">
      <c r="A12" s="15" t="s">
        <v>28</v>
      </c>
      <c r="B12" s="15"/>
      <c r="C12" s="2"/>
      <c r="D12" s="2"/>
      <c r="E12" s="15"/>
      <c r="F12" s="15"/>
    </row>
    <row r="13" spans="1:6" x14ac:dyDescent="0.25">
      <c r="A13" s="15" t="s">
        <v>27</v>
      </c>
      <c r="B13" s="15"/>
      <c r="C13" s="2"/>
      <c r="D13" s="2"/>
      <c r="E13" s="15"/>
      <c r="F13" s="15"/>
    </row>
    <row r="14" spans="1:6" x14ac:dyDescent="0.25">
      <c r="A14" s="15" t="s">
        <v>23</v>
      </c>
      <c r="B14" s="15"/>
      <c r="C14" s="2"/>
      <c r="D14" s="2"/>
      <c r="E14" s="15"/>
      <c r="F14" s="15"/>
    </row>
    <row r="15" spans="1:6" x14ac:dyDescent="0.25">
      <c r="A15" s="15" t="s">
        <v>24</v>
      </c>
      <c r="B15" s="15"/>
      <c r="C15" s="2"/>
      <c r="D15" s="2"/>
      <c r="E15" s="15"/>
      <c r="F15" s="15"/>
    </row>
    <row r="16" spans="1:6" x14ac:dyDescent="0.25">
      <c r="A16" s="15" t="s">
        <v>25</v>
      </c>
      <c r="B16" s="15"/>
      <c r="C16" s="2"/>
      <c r="D16" s="2"/>
      <c r="E16" s="15"/>
      <c r="F16" s="15"/>
    </row>
    <row r="17" spans="1:6" x14ac:dyDescent="0.25">
      <c r="A17" s="15" t="s">
        <v>26</v>
      </c>
      <c r="B17" s="15"/>
      <c r="C17" s="2"/>
      <c r="D17" s="2"/>
      <c r="E17" s="15"/>
      <c r="F17" s="15"/>
    </row>
    <row r="18" spans="1:6" x14ac:dyDescent="0.25">
      <c r="A18" s="15"/>
      <c r="B18" s="15"/>
      <c r="C18" s="2"/>
      <c r="D18" s="2"/>
      <c r="E18" s="15"/>
      <c r="F18" s="15"/>
    </row>
    <row r="19" spans="1:6" x14ac:dyDescent="0.25">
      <c r="A19" s="1" t="s">
        <v>32</v>
      </c>
      <c r="B19" s="15"/>
      <c r="C19" s="2"/>
      <c r="D19" s="2"/>
      <c r="E19" s="15"/>
      <c r="F19" s="15"/>
    </row>
    <row r="20" spans="1:6" x14ac:dyDescent="0.25">
      <c r="A20" s="15" t="s">
        <v>33</v>
      </c>
      <c r="B20" s="1"/>
      <c r="C20" s="2"/>
      <c r="D20" s="2"/>
      <c r="E20" s="15"/>
      <c r="F20" s="15"/>
    </row>
    <row r="21" spans="1:6" x14ac:dyDescent="0.25">
      <c r="A21" s="15" t="s">
        <v>34</v>
      </c>
      <c r="B21" s="1"/>
      <c r="C21" s="2"/>
      <c r="D21" s="2"/>
      <c r="E21" s="15"/>
      <c r="F21" s="15"/>
    </row>
    <row r="22" spans="1:6" x14ac:dyDescent="0.25">
      <c r="A22" s="15"/>
      <c r="B22" s="1"/>
      <c r="C22" s="2"/>
      <c r="D22" s="2"/>
      <c r="E22" s="15"/>
      <c r="F22" s="15"/>
    </row>
    <row r="23" spans="1:6" x14ac:dyDescent="0.25">
      <c r="A23" s="15"/>
      <c r="B23" s="18" t="s">
        <v>2</v>
      </c>
      <c r="C23" s="19" t="s">
        <v>1</v>
      </c>
      <c r="D23" s="20"/>
      <c r="E23" s="21" t="s">
        <v>18</v>
      </c>
      <c r="F23" s="21" t="s">
        <v>35</v>
      </c>
    </row>
    <row r="24" spans="1:6" x14ac:dyDescent="0.25">
      <c r="A24" s="15"/>
      <c r="B24" s="38" t="s">
        <v>36</v>
      </c>
      <c r="C24" s="39"/>
      <c r="D24" s="11"/>
      <c r="E24" s="22" t="s">
        <v>19</v>
      </c>
      <c r="F24" s="22" t="s">
        <v>20</v>
      </c>
    </row>
    <row r="25" spans="1:6" x14ac:dyDescent="0.25">
      <c r="A25" s="15">
        <v>1</v>
      </c>
      <c r="B25" s="23" t="s">
        <v>37</v>
      </c>
      <c r="C25" s="23"/>
      <c r="D25" s="24"/>
      <c r="E25" s="25"/>
      <c r="F25" s="25" t="str">
        <f>IF(AND(E25="x",C25&lt;3),"Nee",IF(E25="x","Ja"," "))</f>
        <v xml:space="preserve"> </v>
      </c>
    </row>
    <row r="26" spans="1:6" x14ac:dyDescent="0.25">
      <c r="A26" s="15">
        <f>A25+1</f>
        <v>2</v>
      </c>
      <c r="B26" s="23" t="s">
        <v>38</v>
      </c>
      <c r="C26" s="23"/>
      <c r="D26" s="24"/>
      <c r="E26" s="25"/>
      <c r="F26" s="25" t="str">
        <f t="shared" ref="F26:F45" si="0">IF(AND(E26="x",C26&lt;3),"Nee",IF(E26="x","Ja"," "))</f>
        <v xml:space="preserve"> </v>
      </c>
    </row>
    <row r="27" spans="1:6" x14ac:dyDescent="0.25">
      <c r="A27" s="15">
        <f t="shared" ref="A27" si="1">A26+1</f>
        <v>3</v>
      </c>
      <c r="B27" s="23" t="s">
        <v>39</v>
      </c>
      <c r="C27" s="23"/>
      <c r="D27" s="24"/>
      <c r="E27" s="25"/>
      <c r="F27" s="25" t="str">
        <f t="shared" si="0"/>
        <v xml:space="preserve"> </v>
      </c>
    </row>
    <row r="28" spans="1:6" x14ac:dyDescent="0.25">
      <c r="A28" s="15"/>
      <c r="B28" s="38" t="s">
        <v>47</v>
      </c>
      <c r="C28" s="39"/>
      <c r="D28" s="24"/>
      <c r="E28" s="26"/>
      <c r="F28" s="26" t="str">
        <f t="shared" si="0"/>
        <v xml:space="preserve"> </v>
      </c>
    </row>
    <row r="29" spans="1:6" ht="25.5" x14ac:dyDescent="0.25">
      <c r="A29" s="36">
        <f>A27+1</f>
        <v>4</v>
      </c>
      <c r="B29" s="27" t="s">
        <v>40</v>
      </c>
      <c r="C29" s="23"/>
      <c r="D29" s="24"/>
      <c r="E29" s="25"/>
      <c r="F29" s="25" t="str">
        <f t="shared" si="0"/>
        <v xml:space="preserve"> </v>
      </c>
    </row>
    <row r="30" spans="1:6" x14ac:dyDescent="0.25">
      <c r="A30" s="15"/>
      <c r="B30" s="38" t="s">
        <v>41</v>
      </c>
      <c r="C30" s="39"/>
      <c r="D30" s="11"/>
      <c r="E30" s="26"/>
      <c r="F30" s="26" t="str">
        <f t="shared" si="0"/>
        <v xml:space="preserve"> </v>
      </c>
    </row>
    <row r="31" spans="1:6" x14ac:dyDescent="0.25">
      <c r="A31" s="15">
        <f>A29+1</f>
        <v>5</v>
      </c>
      <c r="B31" s="23" t="s">
        <v>42</v>
      </c>
      <c r="C31" s="23"/>
      <c r="D31" s="24"/>
      <c r="E31" s="25"/>
      <c r="F31" s="25" t="str">
        <f t="shared" si="0"/>
        <v xml:space="preserve"> </v>
      </c>
    </row>
    <row r="32" spans="1:6" x14ac:dyDescent="0.25">
      <c r="A32" s="15">
        <f>A31+1</f>
        <v>6</v>
      </c>
      <c r="B32" s="23" t="s">
        <v>43</v>
      </c>
      <c r="C32" s="23"/>
      <c r="D32" s="24"/>
      <c r="E32" s="25"/>
      <c r="F32" s="25" t="str">
        <f t="shared" si="0"/>
        <v xml:space="preserve"> </v>
      </c>
    </row>
    <row r="33" spans="1:6" x14ac:dyDescent="0.25">
      <c r="A33" s="15"/>
      <c r="B33" s="38" t="s">
        <v>44</v>
      </c>
      <c r="C33" s="39"/>
      <c r="D33" s="11"/>
      <c r="E33" s="26"/>
      <c r="F33" s="26" t="str">
        <f t="shared" si="0"/>
        <v xml:space="preserve"> </v>
      </c>
    </row>
    <row r="34" spans="1:6" ht="25.5" x14ac:dyDescent="0.25">
      <c r="A34" s="36">
        <f>A32+1</f>
        <v>7</v>
      </c>
      <c r="B34" s="27" t="s">
        <v>45</v>
      </c>
      <c r="C34" s="23"/>
      <c r="D34" s="24"/>
      <c r="E34" s="25"/>
      <c r="F34" s="25" t="str">
        <f t="shared" si="0"/>
        <v xml:space="preserve"> </v>
      </c>
    </row>
    <row r="35" spans="1:6" ht="25.5" x14ac:dyDescent="0.25">
      <c r="A35" s="36">
        <f t="shared" ref="A35:A43" si="2">A34+1</f>
        <v>8</v>
      </c>
      <c r="B35" s="27" t="s">
        <v>46</v>
      </c>
      <c r="C35" s="23"/>
      <c r="D35" s="24"/>
      <c r="E35" s="25"/>
      <c r="F35" s="25" t="str">
        <f t="shared" si="0"/>
        <v xml:space="preserve"> </v>
      </c>
    </row>
    <row r="36" spans="1:6" x14ac:dyDescent="0.25">
      <c r="A36" s="15">
        <f t="shared" si="2"/>
        <v>9</v>
      </c>
      <c r="B36" s="27" t="s">
        <v>48</v>
      </c>
      <c r="C36" s="23"/>
      <c r="D36" s="24"/>
      <c r="E36" s="25"/>
      <c r="F36" s="25" t="str">
        <f t="shared" si="0"/>
        <v xml:space="preserve"> </v>
      </c>
    </row>
    <row r="37" spans="1:6" x14ac:dyDescent="0.25">
      <c r="A37" s="15">
        <f t="shared" si="2"/>
        <v>10</v>
      </c>
      <c r="B37" s="27" t="s">
        <v>49</v>
      </c>
      <c r="C37" s="23"/>
      <c r="D37" s="24"/>
      <c r="E37" s="25"/>
      <c r="F37" s="25" t="str">
        <f t="shared" si="0"/>
        <v xml:space="preserve"> </v>
      </c>
    </row>
    <row r="38" spans="1:6" x14ac:dyDescent="0.25">
      <c r="A38" s="15">
        <f t="shared" si="2"/>
        <v>11</v>
      </c>
      <c r="B38" s="27" t="s">
        <v>50</v>
      </c>
      <c r="C38" s="23"/>
      <c r="D38" s="24"/>
      <c r="E38" s="25"/>
      <c r="F38" s="25" t="str">
        <f t="shared" si="0"/>
        <v xml:space="preserve"> </v>
      </c>
    </row>
    <row r="39" spans="1:6" x14ac:dyDescent="0.25">
      <c r="A39" s="15">
        <f t="shared" si="2"/>
        <v>12</v>
      </c>
      <c r="B39" s="27" t="s">
        <v>51</v>
      </c>
      <c r="C39" s="23"/>
      <c r="D39" s="24"/>
      <c r="E39" s="25"/>
      <c r="F39" s="25" t="str">
        <f t="shared" si="0"/>
        <v xml:space="preserve"> </v>
      </c>
    </row>
    <row r="40" spans="1:6" x14ac:dyDescent="0.25">
      <c r="A40" s="15">
        <f t="shared" si="2"/>
        <v>13</v>
      </c>
      <c r="B40" s="27" t="s">
        <v>52</v>
      </c>
      <c r="C40" s="23"/>
      <c r="D40" s="24"/>
      <c r="E40" s="25"/>
      <c r="F40" s="25" t="str">
        <f t="shared" si="0"/>
        <v xml:space="preserve"> </v>
      </c>
    </row>
    <row r="41" spans="1:6" x14ac:dyDescent="0.25">
      <c r="A41" s="15">
        <f t="shared" si="2"/>
        <v>14</v>
      </c>
      <c r="B41" s="27" t="s">
        <v>53</v>
      </c>
      <c r="C41" s="23"/>
      <c r="D41" s="24"/>
      <c r="E41" s="25"/>
      <c r="F41" s="25" t="str">
        <f t="shared" si="0"/>
        <v xml:space="preserve"> </v>
      </c>
    </row>
    <row r="42" spans="1:6" x14ac:dyDescent="0.25">
      <c r="A42" s="15">
        <f t="shared" si="2"/>
        <v>15</v>
      </c>
      <c r="B42" s="27" t="s">
        <v>54</v>
      </c>
      <c r="C42" s="23"/>
      <c r="D42" s="24"/>
      <c r="E42" s="25"/>
      <c r="F42" s="25" t="str">
        <f t="shared" si="0"/>
        <v xml:space="preserve"> </v>
      </c>
    </row>
    <row r="43" spans="1:6" x14ac:dyDescent="0.25">
      <c r="A43" s="15">
        <f t="shared" si="2"/>
        <v>16</v>
      </c>
      <c r="B43" s="27" t="s">
        <v>55</v>
      </c>
      <c r="C43" s="23"/>
      <c r="D43" s="24"/>
      <c r="E43" s="25"/>
      <c r="F43" s="25" t="str">
        <f t="shared" si="0"/>
        <v xml:space="preserve"> </v>
      </c>
    </row>
    <row r="44" spans="1:6" x14ac:dyDescent="0.25">
      <c r="A44" s="15"/>
      <c r="B44" s="38" t="s">
        <v>56</v>
      </c>
      <c r="C44" s="39"/>
      <c r="D44" s="11"/>
      <c r="E44" s="26"/>
      <c r="F44" s="26" t="str">
        <f t="shared" si="0"/>
        <v xml:space="preserve"> </v>
      </c>
    </row>
    <row r="45" spans="1:6" ht="26.25" thickBot="1" x14ac:dyDescent="0.3">
      <c r="A45" s="36">
        <f>A43+1</f>
        <v>17</v>
      </c>
      <c r="B45" s="27" t="s">
        <v>57</v>
      </c>
      <c r="C45" s="23"/>
      <c r="D45" s="24"/>
      <c r="E45" s="25"/>
      <c r="F45" s="25" t="str">
        <f t="shared" si="0"/>
        <v xml:space="preserve"> </v>
      </c>
    </row>
    <row r="46" spans="1:6" ht="15.75" thickBot="1" x14ac:dyDescent="0.3">
      <c r="A46" s="15"/>
      <c r="B46" s="28" t="s">
        <v>3</v>
      </c>
      <c r="C46" s="29">
        <f>SUM(C25:C27,C29,C31:C32,C34:C43,C45)</f>
        <v>0</v>
      </c>
      <c r="D46" s="24"/>
      <c r="E46" s="30"/>
      <c r="F46" s="30"/>
    </row>
    <row r="47" spans="1:6" ht="15.75" thickBot="1" x14ac:dyDescent="0.3">
      <c r="A47" s="15"/>
      <c r="B47" s="15"/>
      <c r="C47" s="15"/>
      <c r="D47" s="15"/>
      <c r="E47" s="15"/>
      <c r="F47" s="15"/>
    </row>
    <row r="48" spans="1:6" ht="15.75" thickBot="1" x14ac:dyDescent="0.3">
      <c r="A48" s="15"/>
      <c r="B48" s="28" t="s">
        <v>4</v>
      </c>
      <c r="C48" s="31">
        <f>Omzettingstabel!D6</f>
        <v>1</v>
      </c>
      <c r="D48" s="32"/>
      <c r="E48" s="15"/>
      <c r="F48" s="15"/>
    </row>
    <row r="49" spans="1:6" x14ac:dyDescent="0.25">
      <c r="A49" s="15"/>
      <c r="B49" s="33" t="s">
        <v>21</v>
      </c>
      <c r="C49" s="34" t="str">
        <f>IF(AND(C48&gt;=5.5,COUNTIF(F25:F45,"Nee")&lt;1),"Ja","Nee")</f>
        <v>Nee</v>
      </c>
      <c r="D49" s="32"/>
      <c r="E49" s="15"/>
      <c r="F49" s="15"/>
    </row>
    <row r="50" spans="1:6" ht="10.5" customHeight="1" x14ac:dyDescent="0.25">
      <c r="A50" s="15"/>
      <c r="B50" s="33"/>
      <c r="C50" s="32"/>
      <c r="D50" s="32"/>
      <c r="E50" s="15"/>
      <c r="F50" s="15"/>
    </row>
    <row r="51" spans="1:6" x14ac:dyDescent="0.25">
      <c r="A51" s="15" t="s">
        <v>16</v>
      </c>
      <c r="B51" s="35">
        <v>85</v>
      </c>
      <c r="C51" s="32"/>
      <c r="D51" s="32"/>
      <c r="E51" s="15"/>
      <c r="F51" s="15"/>
    </row>
    <row r="52" spans="1:6" x14ac:dyDescent="0.25">
      <c r="A52" s="15" t="s">
        <v>17</v>
      </c>
      <c r="B52" s="35">
        <v>47</v>
      </c>
      <c r="C52" s="32"/>
      <c r="D52" s="32"/>
      <c r="E52" s="15"/>
      <c r="F52" s="15"/>
    </row>
    <row r="53" spans="1:6" ht="8.25" customHeight="1" x14ac:dyDescent="0.25">
      <c r="A53" s="15"/>
      <c r="B53" s="35"/>
      <c r="C53" s="32"/>
      <c r="D53" s="32"/>
      <c r="E53" s="15"/>
      <c r="F53" s="15"/>
    </row>
    <row r="54" spans="1:6" x14ac:dyDescent="0.25">
      <c r="A54" s="15"/>
      <c r="B54" s="37" t="s">
        <v>58</v>
      </c>
      <c r="C54" s="15"/>
      <c r="D54" s="15"/>
      <c r="E54" s="15"/>
      <c r="F54" s="15"/>
    </row>
    <row r="55" spans="1:6" x14ac:dyDescent="0.25">
      <c r="A55" s="15"/>
      <c r="B55" s="15" t="s">
        <v>6</v>
      </c>
      <c r="C55" s="15"/>
      <c r="D55" s="15"/>
      <c r="E55" s="15"/>
      <c r="F55" s="15"/>
    </row>
    <row r="56" spans="1:6" x14ac:dyDescent="0.25">
      <c r="A56" s="15"/>
      <c r="B56" s="13"/>
      <c r="C56" s="15"/>
      <c r="D56" s="15"/>
      <c r="E56" s="15"/>
      <c r="F56" s="15"/>
    </row>
    <row r="57" spans="1:6" x14ac:dyDescent="0.25">
      <c r="A57" s="15"/>
      <c r="B57" s="13"/>
      <c r="C57" s="15"/>
      <c r="D57" s="15"/>
      <c r="E57" s="15"/>
      <c r="F57" s="15"/>
    </row>
    <row r="58" spans="1:6" x14ac:dyDescent="0.25">
      <c r="A58" s="15"/>
      <c r="B58" s="13"/>
      <c r="C58" s="15"/>
      <c r="D58" s="15"/>
      <c r="E58" s="15"/>
      <c r="F58" s="15"/>
    </row>
    <row r="59" spans="1:6" x14ac:dyDescent="0.25">
      <c r="A59" s="15"/>
      <c r="B59" s="15" t="s">
        <v>7</v>
      </c>
      <c r="C59" s="15"/>
      <c r="D59" s="15"/>
      <c r="E59" s="15"/>
      <c r="F59" s="15"/>
    </row>
    <row r="60" spans="1:6" x14ac:dyDescent="0.25">
      <c r="A60" s="15"/>
      <c r="B60" s="15"/>
      <c r="C60" s="15"/>
      <c r="D60" s="15"/>
      <c r="E60" s="15"/>
      <c r="F60" s="15"/>
    </row>
    <row r="61" spans="1:6" x14ac:dyDescent="0.25">
      <c r="A61" s="13"/>
      <c r="B61" s="13"/>
      <c r="C61" s="13"/>
      <c r="D61" s="13"/>
      <c r="E61" s="13"/>
      <c r="F61" s="13"/>
    </row>
    <row r="62" spans="1:6" x14ac:dyDescent="0.25">
      <c r="A62" s="13"/>
      <c r="B62" s="13"/>
      <c r="C62" s="13"/>
      <c r="D62" s="13"/>
      <c r="E62" s="13"/>
      <c r="F62" s="13"/>
    </row>
    <row r="63" spans="1:6" x14ac:dyDescent="0.25">
      <c r="A63" s="13"/>
      <c r="B63" s="13"/>
      <c r="C63" s="13"/>
      <c r="D63" s="13"/>
      <c r="E63" s="13"/>
      <c r="F63" s="13"/>
    </row>
    <row r="64" spans="1:6" x14ac:dyDescent="0.25">
      <c r="A64" s="13"/>
      <c r="B64" s="13"/>
      <c r="C64" s="13"/>
      <c r="D64" s="13"/>
      <c r="E64" s="13"/>
      <c r="F64" s="13"/>
    </row>
    <row r="65" spans="1:6" x14ac:dyDescent="0.25">
      <c r="A65" s="13"/>
      <c r="B65" s="13"/>
      <c r="C65" s="13"/>
      <c r="D65" s="13"/>
      <c r="E65" s="13"/>
      <c r="F65" s="13"/>
    </row>
    <row r="66" spans="1:6" x14ac:dyDescent="0.25">
      <c r="A66" s="13"/>
      <c r="B66" s="13"/>
      <c r="C66" s="13"/>
      <c r="D66" s="13"/>
      <c r="E66" s="13"/>
      <c r="F66" s="13"/>
    </row>
    <row r="67" spans="1:6" x14ac:dyDescent="0.25">
      <c r="A67" s="13"/>
      <c r="B67" s="13"/>
      <c r="C67" s="13"/>
      <c r="D67" s="13"/>
      <c r="E67" s="13"/>
      <c r="F67" s="13"/>
    </row>
  </sheetData>
  <mergeCells count="5">
    <mergeCell ref="B24:C24"/>
    <mergeCell ref="B30:C30"/>
    <mergeCell ref="B33:C33"/>
    <mergeCell ref="B44:C44"/>
    <mergeCell ref="B28:C28"/>
  </mergeCells>
  <conditionalFormatting sqref="C25:D25 C45:D45">
    <cfRule type="colorScale" priority="21">
      <colorScale>
        <cfvo type="num" val="0"/>
        <cfvo type="num" val="3"/>
        <cfvo type="num" val="5"/>
        <color rgb="FFFF0000"/>
        <color rgb="FFFFEB84"/>
        <color rgb="FF92D050"/>
      </colorScale>
    </cfRule>
  </conditionalFormatting>
  <conditionalFormatting sqref="D26:D29">
    <cfRule type="colorScale" priority="10">
      <colorScale>
        <cfvo type="num" val="0"/>
        <cfvo type="num" val="1"/>
        <cfvo type="num" val="2"/>
        <color rgb="FFFF0000"/>
        <color rgb="FFFFEB84"/>
        <color rgb="FF92D050"/>
      </colorScale>
    </cfRule>
  </conditionalFormatting>
  <conditionalFormatting sqref="D31:D32">
    <cfRule type="colorScale" priority="9">
      <colorScale>
        <cfvo type="num" val="0"/>
        <cfvo type="num" val="1"/>
        <cfvo type="num" val="2"/>
        <color rgb="FFFF0000"/>
        <color rgb="FFFFEB84"/>
        <color rgb="FF92D050"/>
      </colorScale>
    </cfRule>
  </conditionalFormatting>
  <conditionalFormatting sqref="D34:D43">
    <cfRule type="colorScale" priority="8">
      <colorScale>
        <cfvo type="num" val="0"/>
        <cfvo type="num" val="1"/>
        <cfvo type="num" val="2"/>
        <color rgb="FFFF0000"/>
        <color rgb="FFFFEB84"/>
        <color rgb="FF92D050"/>
      </colorScale>
    </cfRule>
  </conditionalFormatting>
  <conditionalFormatting sqref="F25:F27 F29 F31:F32 F34:F43 F45">
    <cfRule type="containsText" dxfId="1" priority="5" operator="containsText" text="Ja">
      <formula>NOT(ISERROR(SEARCH("Ja",F25)))</formula>
    </cfRule>
    <cfRule type="containsText" dxfId="0" priority="6" operator="containsText" text="Nee">
      <formula>NOT(ISERROR(SEARCH("Nee",F25)))</formula>
    </cfRule>
  </conditionalFormatting>
  <conditionalFormatting sqref="C31:C32 C34 C26:C27 C29">
    <cfRule type="colorScale" priority="2">
      <colorScale>
        <cfvo type="num" val="0"/>
        <cfvo type="num" val="3"/>
        <cfvo type="num" val="5"/>
        <color rgb="FFFF0000"/>
        <color rgb="FFFFEB84"/>
        <color rgb="FF92D050"/>
      </colorScale>
    </cfRule>
  </conditionalFormatting>
  <conditionalFormatting sqref="C35:C43">
    <cfRule type="colorScale" priority="1">
      <colorScale>
        <cfvo type="num" val="0"/>
        <cfvo type="num" val="3"/>
        <cfvo type="num" val="5"/>
        <color rgb="FFFF0000"/>
        <color rgb="FFFFEB84"/>
        <color rgb="FF92D050"/>
      </colorScale>
    </cfRule>
  </conditionalFormatting>
  <pageMargins left="0.7" right="0.7" top="0.75" bottom="0.75" header="0.3" footer="0.3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7"/>
  <sheetViews>
    <sheetView zoomScaleNormal="100" workbookViewId="0">
      <selection activeCell="C10" sqref="C10"/>
    </sheetView>
  </sheetViews>
  <sheetFormatPr defaultRowHeight="15" x14ac:dyDescent="0.25"/>
  <sheetData>
    <row r="1" spans="1:8" ht="18.75" x14ac:dyDescent="0.3">
      <c r="A1" s="7" t="s">
        <v>5</v>
      </c>
      <c r="B1" s="7"/>
      <c r="C1" s="5"/>
    </row>
    <row r="2" spans="1:8" ht="18.75" x14ac:dyDescent="0.3">
      <c r="A2" s="7"/>
      <c r="B2" s="7"/>
      <c r="C2" s="5"/>
    </row>
    <row r="3" spans="1:8" x14ac:dyDescent="0.25">
      <c r="A3" s="3" t="s">
        <v>13</v>
      </c>
      <c r="B3" s="3"/>
      <c r="C3" s="3">
        <f>beoordelingsformulier!B51</f>
        <v>85</v>
      </c>
    </row>
    <row r="4" spans="1:8" x14ac:dyDescent="0.25">
      <c r="A4" s="6" t="s">
        <v>14</v>
      </c>
      <c r="B4" s="3"/>
      <c r="C4" s="3">
        <f>beoordelingsformulier!B52</f>
        <v>47</v>
      </c>
      <c r="D4" t="s">
        <v>15</v>
      </c>
    </row>
    <row r="5" spans="1:8" x14ac:dyDescent="0.25">
      <c r="A5" s="3"/>
      <c r="B5" s="3"/>
      <c r="C5" s="3"/>
    </row>
    <row r="6" spans="1:8" x14ac:dyDescent="0.25">
      <c r="A6" s="8" t="s">
        <v>1</v>
      </c>
      <c r="B6" s="8" t="s">
        <v>4</v>
      </c>
      <c r="C6" s="3"/>
      <c r="D6">
        <f>IF(beoordelingsformulier!C46&lt;=C4,beoordelingsformulier!C46*(4.5/C4)+1,beoordelingsformulier!C46*(4.5/(C3-C4))+(10-(4.5*C3/(C3-C4))))</f>
        <v>1</v>
      </c>
    </row>
    <row r="7" spans="1:8" x14ac:dyDescent="0.25">
      <c r="A7" s="4">
        <v>0</v>
      </c>
      <c r="B7" s="10">
        <f t="shared" ref="B7:B47" si="0">IF(A7=" "," ",IF(A7&lt;=C$4,A7*(4.5/C$4)+1,A7*(4.5/(C$3-C$4))+(10-(4.5*C$3/(C$3-C$4)))))</f>
        <v>1</v>
      </c>
      <c r="C7" s="3"/>
    </row>
    <row r="8" spans="1:8" x14ac:dyDescent="0.25">
      <c r="A8" s="4">
        <f>IF(A7&gt;=C$3," ",A7+1)</f>
        <v>1</v>
      </c>
      <c r="B8" s="10">
        <f t="shared" si="0"/>
        <v>1.0957446808510638</v>
      </c>
      <c r="C8" s="3"/>
    </row>
    <row r="9" spans="1:8" x14ac:dyDescent="0.25">
      <c r="A9" s="4">
        <f>IF(A8&gt;=C$3," ",A8+1)</f>
        <v>2</v>
      </c>
      <c r="B9" s="10">
        <f t="shared" si="0"/>
        <v>1.1914893617021276</v>
      </c>
      <c r="C9" s="3"/>
      <c r="H9" s="9"/>
    </row>
    <row r="10" spans="1:8" x14ac:dyDescent="0.25">
      <c r="A10" s="4">
        <f t="shared" ref="A10:A73" si="1">IF(A9&gt;=C$3," ",A9+1)</f>
        <v>3</v>
      </c>
      <c r="B10" s="10">
        <f t="shared" si="0"/>
        <v>1.2872340425531914</v>
      </c>
      <c r="C10" s="3"/>
    </row>
    <row r="11" spans="1:8" x14ac:dyDescent="0.25">
      <c r="A11" s="4">
        <f t="shared" si="1"/>
        <v>4</v>
      </c>
      <c r="B11" s="10">
        <f t="shared" si="0"/>
        <v>1.3829787234042552</v>
      </c>
      <c r="C11" s="3"/>
    </row>
    <row r="12" spans="1:8" x14ac:dyDescent="0.25">
      <c r="A12" s="4">
        <f t="shared" si="1"/>
        <v>5</v>
      </c>
      <c r="B12" s="10">
        <f t="shared" si="0"/>
        <v>1.478723404255319</v>
      </c>
      <c r="C12" s="3"/>
    </row>
    <row r="13" spans="1:8" x14ac:dyDescent="0.25">
      <c r="A13" s="4">
        <f t="shared" si="1"/>
        <v>6</v>
      </c>
      <c r="B13" s="10">
        <f t="shared" si="0"/>
        <v>1.574468085106383</v>
      </c>
      <c r="C13" s="3"/>
    </row>
    <row r="14" spans="1:8" x14ac:dyDescent="0.25">
      <c r="A14" s="4">
        <f t="shared" si="1"/>
        <v>7</v>
      </c>
      <c r="B14" s="10">
        <f t="shared" si="0"/>
        <v>1.6702127659574468</v>
      </c>
      <c r="C14" s="3"/>
    </row>
    <row r="15" spans="1:8" x14ac:dyDescent="0.25">
      <c r="A15" s="4">
        <f t="shared" si="1"/>
        <v>8</v>
      </c>
      <c r="B15" s="10">
        <f t="shared" si="0"/>
        <v>1.7659574468085106</v>
      </c>
      <c r="C15" s="3"/>
    </row>
    <row r="16" spans="1:8" x14ac:dyDescent="0.25">
      <c r="A16" s="4">
        <f t="shared" si="1"/>
        <v>9</v>
      </c>
      <c r="B16" s="10">
        <f t="shared" si="0"/>
        <v>1.8617021276595744</v>
      </c>
      <c r="C16" s="3"/>
    </row>
    <row r="17" spans="1:3" x14ac:dyDescent="0.25">
      <c r="A17" s="4">
        <f t="shared" si="1"/>
        <v>10</v>
      </c>
      <c r="B17" s="10">
        <f t="shared" si="0"/>
        <v>1.9574468085106382</v>
      </c>
      <c r="C17" s="3"/>
    </row>
    <row r="18" spans="1:3" x14ac:dyDescent="0.25">
      <c r="A18" s="4">
        <f t="shared" si="1"/>
        <v>11</v>
      </c>
      <c r="B18" s="10">
        <f t="shared" si="0"/>
        <v>2.0531914893617023</v>
      </c>
      <c r="C18" s="3"/>
    </row>
    <row r="19" spans="1:3" x14ac:dyDescent="0.25">
      <c r="A19" s="4">
        <f t="shared" si="1"/>
        <v>12</v>
      </c>
      <c r="B19" s="10">
        <f t="shared" si="0"/>
        <v>2.1489361702127661</v>
      </c>
      <c r="C19" s="3"/>
    </row>
    <row r="20" spans="1:3" x14ac:dyDescent="0.25">
      <c r="A20" s="4">
        <f t="shared" si="1"/>
        <v>13</v>
      </c>
      <c r="B20" s="10">
        <f t="shared" si="0"/>
        <v>2.2446808510638299</v>
      </c>
      <c r="C20" s="3"/>
    </row>
    <row r="21" spans="1:3" x14ac:dyDescent="0.25">
      <c r="A21" s="4">
        <f t="shared" si="1"/>
        <v>14</v>
      </c>
      <c r="B21" s="10">
        <f t="shared" si="0"/>
        <v>2.3404255319148937</v>
      </c>
      <c r="C21" s="3"/>
    </row>
    <row r="22" spans="1:3" x14ac:dyDescent="0.25">
      <c r="A22" s="4">
        <f t="shared" si="1"/>
        <v>15</v>
      </c>
      <c r="B22" s="10">
        <f t="shared" si="0"/>
        <v>2.4361702127659575</v>
      </c>
      <c r="C22" s="3"/>
    </row>
    <row r="23" spans="1:3" x14ac:dyDescent="0.25">
      <c r="A23" s="4">
        <f t="shared" si="1"/>
        <v>16</v>
      </c>
      <c r="B23" s="10">
        <f t="shared" si="0"/>
        <v>2.5319148936170213</v>
      </c>
      <c r="C23" s="3"/>
    </row>
    <row r="24" spans="1:3" x14ac:dyDescent="0.25">
      <c r="A24" s="4">
        <f t="shared" si="1"/>
        <v>17</v>
      </c>
      <c r="B24" s="10">
        <f t="shared" si="0"/>
        <v>2.6276595744680851</v>
      </c>
      <c r="C24" s="3"/>
    </row>
    <row r="25" spans="1:3" x14ac:dyDescent="0.25">
      <c r="A25" s="4">
        <f t="shared" si="1"/>
        <v>18</v>
      </c>
      <c r="B25" s="10">
        <f t="shared" si="0"/>
        <v>2.7234042553191489</v>
      </c>
      <c r="C25" s="3"/>
    </row>
    <row r="26" spans="1:3" x14ac:dyDescent="0.25">
      <c r="A26" s="4">
        <f t="shared" si="1"/>
        <v>19</v>
      </c>
      <c r="B26" s="10">
        <f t="shared" si="0"/>
        <v>2.8191489361702127</v>
      </c>
      <c r="C26" s="3"/>
    </row>
    <row r="27" spans="1:3" x14ac:dyDescent="0.25">
      <c r="A27" s="4">
        <f t="shared" si="1"/>
        <v>20</v>
      </c>
      <c r="B27" s="10">
        <f t="shared" si="0"/>
        <v>2.9148936170212765</v>
      </c>
      <c r="C27" s="3"/>
    </row>
    <row r="28" spans="1:3" x14ac:dyDescent="0.25">
      <c r="A28" s="4">
        <f t="shared" si="1"/>
        <v>21</v>
      </c>
      <c r="B28" s="10">
        <f t="shared" si="0"/>
        <v>3.0106382978723403</v>
      </c>
      <c r="C28" s="3"/>
    </row>
    <row r="29" spans="1:3" x14ac:dyDescent="0.25">
      <c r="A29" s="4">
        <f t="shared" si="1"/>
        <v>22</v>
      </c>
      <c r="B29" s="10">
        <f t="shared" si="0"/>
        <v>3.1063829787234041</v>
      </c>
      <c r="C29" s="3"/>
    </row>
    <row r="30" spans="1:3" x14ac:dyDescent="0.25">
      <c r="A30" s="4">
        <f t="shared" si="1"/>
        <v>23</v>
      </c>
      <c r="B30" s="10">
        <f t="shared" si="0"/>
        <v>3.2021276595744679</v>
      </c>
      <c r="C30" s="3"/>
    </row>
    <row r="31" spans="1:3" x14ac:dyDescent="0.25">
      <c r="A31" s="4">
        <f t="shared" si="1"/>
        <v>24</v>
      </c>
      <c r="B31" s="10">
        <f t="shared" si="0"/>
        <v>3.2978723404255321</v>
      </c>
      <c r="C31" s="3"/>
    </row>
    <row r="32" spans="1:3" x14ac:dyDescent="0.25">
      <c r="A32" s="4">
        <f t="shared" si="1"/>
        <v>25</v>
      </c>
      <c r="B32" s="10">
        <f t="shared" si="0"/>
        <v>3.3936170212765959</v>
      </c>
      <c r="C32" s="3"/>
    </row>
    <row r="33" spans="1:3" x14ac:dyDescent="0.25">
      <c r="A33" s="4">
        <f t="shared" si="1"/>
        <v>26</v>
      </c>
      <c r="B33" s="10">
        <f t="shared" si="0"/>
        <v>3.4893617021276597</v>
      </c>
      <c r="C33" s="3"/>
    </row>
    <row r="34" spans="1:3" x14ac:dyDescent="0.25">
      <c r="A34" s="4">
        <f t="shared" si="1"/>
        <v>27</v>
      </c>
      <c r="B34" s="10">
        <f t="shared" si="0"/>
        <v>3.5851063829787235</v>
      </c>
      <c r="C34" s="3"/>
    </row>
    <row r="35" spans="1:3" x14ac:dyDescent="0.25">
      <c r="A35" s="4">
        <f t="shared" si="1"/>
        <v>28</v>
      </c>
      <c r="B35" s="10">
        <f t="shared" si="0"/>
        <v>3.6808510638297873</v>
      </c>
      <c r="C35" s="3"/>
    </row>
    <row r="36" spans="1:3" x14ac:dyDescent="0.25">
      <c r="A36" s="4">
        <f t="shared" si="1"/>
        <v>29</v>
      </c>
      <c r="B36" s="10">
        <f t="shared" si="0"/>
        <v>3.7765957446808511</v>
      </c>
      <c r="C36" s="3"/>
    </row>
    <row r="37" spans="1:3" x14ac:dyDescent="0.25">
      <c r="A37" s="4">
        <f t="shared" si="1"/>
        <v>30</v>
      </c>
      <c r="B37" s="10">
        <f t="shared" si="0"/>
        <v>3.8723404255319149</v>
      </c>
      <c r="C37" s="3"/>
    </row>
    <row r="38" spans="1:3" x14ac:dyDescent="0.25">
      <c r="A38" s="4">
        <f t="shared" si="1"/>
        <v>31</v>
      </c>
      <c r="B38" s="10">
        <f t="shared" si="0"/>
        <v>3.9680851063829787</v>
      </c>
      <c r="C38" s="3"/>
    </row>
    <row r="39" spans="1:3" x14ac:dyDescent="0.25">
      <c r="A39" s="4">
        <f t="shared" si="1"/>
        <v>32</v>
      </c>
      <c r="B39" s="10">
        <f t="shared" si="0"/>
        <v>4.0638297872340425</v>
      </c>
      <c r="C39" s="3"/>
    </row>
    <row r="40" spans="1:3" x14ac:dyDescent="0.25">
      <c r="A40" s="4">
        <f t="shared" si="1"/>
        <v>33</v>
      </c>
      <c r="B40" s="10">
        <f t="shared" si="0"/>
        <v>4.1595744680851059</v>
      </c>
      <c r="C40" s="3"/>
    </row>
    <row r="41" spans="1:3" x14ac:dyDescent="0.25">
      <c r="A41" s="4">
        <f t="shared" si="1"/>
        <v>34</v>
      </c>
      <c r="B41" s="10">
        <f t="shared" si="0"/>
        <v>4.2553191489361701</v>
      </c>
      <c r="C41" s="3"/>
    </row>
    <row r="42" spans="1:3" x14ac:dyDescent="0.25">
      <c r="A42" s="4">
        <f t="shared" si="1"/>
        <v>35</v>
      </c>
      <c r="B42" s="10">
        <f t="shared" si="0"/>
        <v>4.3510638297872344</v>
      </c>
    </row>
    <row r="43" spans="1:3" x14ac:dyDescent="0.25">
      <c r="A43" s="4">
        <f t="shared" si="1"/>
        <v>36</v>
      </c>
      <c r="B43" s="10">
        <f t="shared" si="0"/>
        <v>4.4468085106382977</v>
      </c>
    </row>
    <row r="44" spans="1:3" x14ac:dyDescent="0.25">
      <c r="A44" s="4">
        <f t="shared" si="1"/>
        <v>37</v>
      </c>
      <c r="B44" s="10">
        <f t="shared" si="0"/>
        <v>4.5425531914893611</v>
      </c>
    </row>
    <row r="45" spans="1:3" x14ac:dyDescent="0.25">
      <c r="A45" s="4">
        <f t="shared" si="1"/>
        <v>38</v>
      </c>
      <c r="B45" s="10">
        <f t="shared" si="0"/>
        <v>4.6382978723404253</v>
      </c>
    </row>
    <row r="46" spans="1:3" x14ac:dyDescent="0.25">
      <c r="A46" s="4">
        <f t="shared" si="1"/>
        <v>39</v>
      </c>
      <c r="B46" s="10">
        <f t="shared" si="0"/>
        <v>4.7340425531914896</v>
      </c>
    </row>
    <row r="47" spans="1:3" x14ac:dyDescent="0.25">
      <c r="A47" s="4">
        <f t="shared" si="1"/>
        <v>40</v>
      </c>
      <c r="B47" s="10">
        <f t="shared" si="0"/>
        <v>4.8297872340425529</v>
      </c>
    </row>
    <row r="48" spans="1:3" x14ac:dyDescent="0.25">
      <c r="A48" s="4">
        <f t="shared" si="1"/>
        <v>41</v>
      </c>
      <c r="B48" s="10">
        <f>IF(A48=" "," ",IF(A48&lt;=C$4,A48*(4.5/C$4)+1,A48*(4.5/(C$3-C$4))+(10-(4.5*C$3/(C$3-C$4)))))</f>
        <v>4.9255319148936172</v>
      </c>
    </row>
    <row r="49" spans="1:2" x14ac:dyDescent="0.25">
      <c r="A49" s="4">
        <f t="shared" si="1"/>
        <v>42</v>
      </c>
      <c r="B49" s="10">
        <f t="shared" ref="B49:B77" si="2">IF(A49=" "," ",IF(A49&lt;=C$4,A49*(4.5/C$4)+1,A49*(4.5/(C$3-C$4))+(10-(4.5*C$3/(C$3-C$4)))))</f>
        <v>5.0212765957446805</v>
      </c>
    </row>
    <row r="50" spans="1:2" x14ac:dyDescent="0.25">
      <c r="A50" s="4">
        <f t="shared" si="1"/>
        <v>43</v>
      </c>
      <c r="B50" s="10">
        <f t="shared" si="2"/>
        <v>5.1170212765957448</v>
      </c>
    </row>
    <row r="51" spans="1:2" x14ac:dyDescent="0.25">
      <c r="A51" s="4">
        <f t="shared" si="1"/>
        <v>44</v>
      </c>
      <c r="B51" s="10">
        <f t="shared" si="2"/>
        <v>5.2127659574468082</v>
      </c>
    </row>
    <row r="52" spans="1:2" x14ac:dyDescent="0.25">
      <c r="A52" s="4">
        <f t="shared" si="1"/>
        <v>45</v>
      </c>
      <c r="B52" s="10">
        <f t="shared" si="2"/>
        <v>5.3085106382978724</v>
      </c>
    </row>
    <row r="53" spans="1:2" x14ac:dyDescent="0.25">
      <c r="A53" s="4">
        <f t="shared" si="1"/>
        <v>46</v>
      </c>
      <c r="B53" s="10">
        <f t="shared" si="2"/>
        <v>5.4042553191489358</v>
      </c>
    </row>
    <row r="54" spans="1:2" x14ac:dyDescent="0.25">
      <c r="A54" s="4">
        <f t="shared" si="1"/>
        <v>47</v>
      </c>
      <c r="B54" s="10">
        <f t="shared" si="2"/>
        <v>5.5</v>
      </c>
    </row>
    <row r="55" spans="1:2" x14ac:dyDescent="0.25">
      <c r="A55" s="4">
        <f t="shared" si="1"/>
        <v>48</v>
      </c>
      <c r="B55" s="10">
        <f t="shared" si="2"/>
        <v>5.6184210526315788</v>
      </c>
    </row>
    <row r="56" spans="1:2" x14ac:dyDescent="0.25">
      <c r="A56" s="4">
        <f t="shared" si="1"/>
        <v>49</v>
      </c>
      <c r="B56" s="10">
        <f t="shared" si="2"/>
        <v>5.7368421052631575</v>
      </c>
    </row>
    <row r="57" spans="1:2" x14ac:dyDescent="0.25">
      <c r="A57" s="4">
        <f t="shared" si="1"/>
        <v>50</v>
      </c>
      <c r="B57" s="10">
        <f t="shared" si="2"/>
        <v>5.8552631578947363</v>
      </c>
    </row>
    <row r="58" spans="1:2" x14ac:dyDescent="0.25">
      <c r="A58" s="4">
        <f t="shared" si="1"/>
        <v>51</v>
      </c>
      <c r="B58" s="10">
        <f t="shared" si="2"/>
        <v>5.973684210526315</v>
      </c>
    </row>
    <row r="59" spans="1:2" x14ac:dyDescent="0.25">
      <c r="A59" s="4">
        <f t="shared" si="1"/>
        <v>52</v>
      </c>
      <c r="B59" s="10">
        <f t="shared" si="2"/>
        <v>6.0921052631578947</v>
      </c>
    </row>
    <row r="60" spans="1:2" x14ac:dyDescent="0.25">
      <c r="A60" s="4">
        <f t="shared" si="1"/>
        <v>53</v>
      </c>
      <c r="B60" s="10">
        <f t="shared" si="2"/>
        <v>6.2105263157894735</v>
      </c>
    </row>
    <row r="61" spans="1:2" x14ac:dyDescent="0.25">
      <c r="A61" s="4">
        <f t="shared" si="1"/>
        <v>54</v>
      </c>
      <c r="B61" s="10">
        <f t="shared" si="2"/>
        <v>6.3289473684210522</v>
      </c>
    </row>
    <row r="62" spans="1:2" x14ac:dyDescent="0.25">
      <c r="A62" s="4">
        <f t="shared" si="1"/>
        <v>55</v>
      </c>
      <c r="B62" s="10">
        <f t="shared" si="2"/>
        <v>6.447368421052631</v>
      </c>
    </row>
    <row r="63" spans="1:2" x14ac:dyDescent="0.25">
      <c r="A63" s="4">
        <f t="shared" si="1"/>
        <v>56</v>
      </c>
      <c r="B63" s="10">
        <f t="shared" si="2"/>
        <v>6.5657894736842097</v>
      </c>
    </row>
    <row r="64" spans="1:2" x14ac:dyDescent="0.25">
      <c r="A64" s="4">
        <f t="shared" si="1"/>
        <v>57</v>
      </c>
      <c r="B64" s="10">
        <f t="shared" si="2"/>
        <v>6.6842105263157894</v>
      </c>
    </row>
    <row r="65" spans="1:2" x14ac:dyDescent="0.25">
      <c r="A65" s="4">
        <f t="shared" si="1"/>
        <v>58</v>
      </c>
      <c r="B65" s="10">
        <f t="shared" si="2"/>
        <v>6.8026315789473681</v>
      </c>
    </row>
    <row r="66" spans="1:2" x14ac:dyDescent="0.25">
      <c r="A66" s="4">
        <f t="shared" si="1"/>
        <v>59</v>
      </c>
      <c r="B66" s="10">
        <f t="shared" si="2"/>
        <v>6.9210526315789469</v>
      </c>
    </row>
    <row r="67" spans="1:2" x14ac:dyDescent="0.25">
      <c r="A67" s="4">
        <f t="shared" si="1"/>
        <v>60</v>
      </c>
      <c r="B67" s="10">
        <f t="shared" si="2"/>
        <v>7.0394736842105257</v>
      </c>
    </row>
    <row r="68" spans="1:2" x14ac:dyDescent="0.25">
      <c r="A68" s="4">
        <f t="shared" si="1"/>
        <v>61</v>
      </c>
      <c r="B68" s="10">
        <f t="shared" si="2"/>
        <v>7.1578947368421044</v>
      </c>
    </row>
    <row r="69" spans="1:2" x14ac:dyDescent="0.25">
      <c r="A69" s="4">
        <f t="shared" si="1"/>
        <v>62</v>
      </c>
      <c r="B69" s="10">
        <f t="shared" si="2"/>
        <v>7.2763157894736841</v>
      </c>
    </row>
    <row r="70" spans="1:2" x14ac:dyDescent="0.25">
      <c r="A70" s="4">
        <f t="shared" si="1"/>
        <v>63</v>
      </c>
      <c r="B70" s="10">
        <f t="shared" si="2"/>
        <v>7.3947368421052628</v>
      </c>
    </row>
    <row r="71" spans="1:2" x14ac:dyDescent="0.25">
      <c r="A71" s="4">
        <f t="shared" si="1"/>
        <v>64</v>
      </c>
      <c r="B71" s="10">
        <f t="shared" si="2"/>
        <v>7.5131578947368416</v>
      </c>
    </row>
    <row r="72" spans="1:2" x14ac:dyDescent="0.25">
      <c r="A72" s="4">
        <f t="shared" si="1"/>
        <v>65</v>
      </c>
      <c r="B72" s="10">
        <f t="shared" si="2"/>
        <v>7.6315789473684204</v>
      </c>
    </row>
    <row r="73" spans="1:2" x14ac:dyDescent="0.25">
      <c r="A73" s="4">
        <f t="shared" si="1"/>
        <v>66</v>
      </c>
      <c r="B73" s="10">
        <f t="shared" si="2"/>
        <v>7.7499999999999991</v>
      </c>
    </row>
    <row r="74" spans="1:2" x14ac:dyDescent="0.25">
      <c r="A74" s="4">
        <f t="shared" ref="A74:A77" si="3">IF(A73&gt;=C$3," ",A73+1)</f>
        <v>67</v>
      </c>
      <c r="B74" s="10">
        <f t="shared" si="2"/>
        <v>7.8684210526315788</v>
      </c>
    </row>
    <row r="75" spans="1:2" x14ac:dyDescent="0.25">
      <c r="A75" s="4">
        <f t="shared" si="3"/>
        <v>68</v>
      </c>
      <c r="B75" s="10">
        <f t="shared" si="2"/>
        <v>7.9868421052631575</v>
      </c>
    </row>
    <row r="76" spans="1:2" x14ac:dyDescent="0.25">
      <c r="A76" s="4">
        <f t="shared" si="3"/>
        <v>69</v>
      </c>
      <c r="B76" s="10">
        <f t="shared" si="2"/>
        <v>8.1052631578947363</v>
      </c>
    </row>
    <row r="77" spans="1:2" x14ac:dyDescent="0.25">
      <c r="A77" s="4">
        <f t="shared" si="3"/>
        <v>70</v>
      </c>
      <c r="B77" s="10">
        <f t="shared" si="2"/>
        <v>8.223684210526315</v>
      </c>
    </row>
    <row r="78" spans="1:2" x14ac:dyDescent="0.25">
      <c r="A78" s="4">
        <f t="shared" ref="A78:A141" si="4">IF(A77&gt;=C$3," ",A77+1)</f>
        <v>71</v>
      </c>
      <c r="B78" s="10">
        <f t="shared" ref="B78:B141" si="5">IF(A78=" "," ",IF(A78&lt;=C$4,A78*(4.5/C$4)+1,A78*(4.5/(C$3-C$4))+(10-(4.5*C$3/(C$3-C$4)))))</f>
        <v>8.3421052631578938</v>
      </c>
    </row>
    <row r="79" spans="1:2" x14ac:dyDescent="0.25">
      <c r="A79" s="4">
        <f t="shared" si="4"/>
        <v>72</v>
      </c>
      <c r="B79" s="10">
        <f t="shared" si="5"/>
        <v>8.4605263157894726</v>
      </c>
    </row>
    <row r="80" spans="1:2" x14ac:dyDescent="0.25">
      <c r="A80" s="4">
        <f t="shared" si="4"/>
        <v>73</v>
      </c>
      <c r="B80" s="10">
        <f t="shared" si="5"/>
        <v>8.5789473684210513</v>
      </c>
    </row>
    <row r="81" spans="1:2" x14ac:dyDescent="0.25">
      <c r="A81" s="4">
        <f t="shared" si="4"/>
        <v>74</v>
      </c>
      <c r="B81" s="10">
        <f t="shared" si="5"/>
        <v>8.6973684210526319</v>
      </c>
    </row>
    <row r="82" spans="1:2" x14ac:dyDescent="0.25">
      <c r="A82" s="4">
        <f t="shared" si="4"/>
        <v>75</v>
      </c>
      <c r="B82" s="10">
        <f t="shared" si="5"/>
        <v>8.8157894736842106</v>
      </c>
    </row>
    <row r="83" spans="1:2" x14ac:dyDescent="0.25">
      <c r="A83" s="4">
        <f t="shared" si="4"/>
        <v>76</v>
      </c>
      <c r="B83" s="10">
        <f t="shared" si="5"/>
        <v>8.9342105263157894</v>
      </c>
    </row>
    <row r="84" spans="1:2" x14ac:dyDescent="0.25">
      <c r="A84" s="4">
        <f t="shared" si="4"/>
        <v>77</v>
      </c>
      <c r="B84" s="10">
        <f t="shared" si="5"/>
        <v>9.0526315789473681</v>
      </c>
    </row>
    <row r="85" spans="1:2" x14ac:dyDescent="0.25">
      <c r="A85" s="4">
        <f t="shared" si="4"/>
        <v>78</v>
      </c>
      <c r="B85" s="10">
        <f t="shared" si="5"/>
        <v>9.1710526315789469</v>
      </c>
    </row>
    <row r="86" spans="1:2" x14ac:dyDescent="0.25">
      <c r="A86" s="4">
        <f t="shared" si="4"/>
        <v>79</v>
      </c>
      <c r="B86" s="10">
        <f t="shared" si="5"/>
        <v>9.2894736842105257</v>
      </c>
    </row>
    <row r="87" spans="1:2" x14ac:dyDescent="0.25">
      <c r="A87" s="4">
        <f t="shared" si="4"/>
        <v>80</v>
      </c>
      <c r="B87" s="10">
        <f t="shared" si="5"/>
        <v>9.4078947368421044</v>
      </c>
    </row>
    <row r="88" spans="1:2" x14ac:dyDescent="0.25">
      <c r="A88" s="4">
        <f t="shared" si="4"/>
        <v>81</v>
      </c>
      <c r="B88" s="10">
        <f t="shared" si="5"/>
        <v>9.5263157894736832</v>
      </c>
    </row>
    <row r="89" spans="1:2" x14ac:dyDescent="0.25">
      <c r="A89" s="4">
        <f t="shared" si="4"/>
        <v>82</v>
      </c>
      <c r="B89" s="10">
        <f t="shared" si="5"/>
        <v>9.6447368421052619</v>
      </c>
    </row>
    <row r="90" spans="1:2" x14ac:dyDescent="0.25">
      <c r="A90" s="4">
        <f t="shared" si="4"/>
        <v>83</v>
      </c>
      <c r="B90" s="10">
        <f t="shared" si="5"/>
        <v>9.7631578947368407</v>
      </c>
    </row>
    <row r="91" spans="1:2" x14ac:dyDescent="0.25">
      <c r="A91" s="4">
        <f t="shared" si="4"/>
        <v>84</v>
      </c>
      <c r="B91" s="10">
        <f t="shared" si="5"/>
        <v>9.8815789473684212</v>
      </c>
    </row>
    <row r="92" spans="1:2" x14ac:dyDescent="0.25">
      <c r="A92" s="4">
        <f t="shared" si="4"/>
        <v>85</v>
      </c>
      <c r="B92" s="10">
        <f t="shared" si="5"/>
        <v>10</v>
      </c>
    </row>
    <row r="93" spans="1:2" x14ac:dyDescent="0.25">
      <c r="A93" s="4" t="str">
        <f t="shared" si="4"/>
        <v xml:space="preserve"> </v>
      </c>
      <c r="B93" s="10" t="str">
        <f t="shared" si="5"/>
        <v xml:space="preserve"> </v>
      </c>
    </row>
    <row r="94" spans="1:2" x14ac:dyDescent="0.25">
      <c r="A94" s="4" t="str">
        <f t="shared" si="4"/>
        <v xml:space="preserve"> </v>
      </c>
      <c r="B94" s="10" t="str">
        <f t="shared" si="5"/>
        <v xml:space="preserve"> </v>
      </c>
    </row>
    <row r="95" spans="1:2" x14ac:dyDescent="0.25">
      <c r="A95" s="4" t="str">
        <f t="shared" si="4"/>
        <v xml:space="preserve"> </v>
      </c>
      <c r="B95" s="10" t="str">
        <f t="shared" si="5"/>
        <v xml:space="preserve"> </v>
      </c>
    </row>
    <row r="96" spans="1:2" x14ac:dyDescent="0.25">
      <c r="A96" s="4" t="str">
        <f t="shared" si="4"/>
        <v xml:space="preserve"> </v>
      </c>
      <c r="B96" s="10" t="str">
        <f t="shared" si="5"/>
        <v xml:space="preserve"> </v>
      </c>
    </row>
    <row r="97" spans="1:2" x14ac:dyDescent="0.25">
      <c r="A97" s="4" t="str">
        <f t="shared" si="4"/>
        <v xml:space="preserve"> </v>
      </c>
      <c r="B97" s="10" t="str">
        <f t="shared" si="5"/>
        <v xml:space="preserve"> </v>
      </c>
    </row>
    <row r="98" spans="1:2" x14ac:dyDescent="0.25">
      <c r="A98" s="4" t="str">
        <f t="shared" si="4"/>
        <v xml:space="preserve"> </v>
      </c>
      <c r="B98" s="10" t="str">
        <f t="shared" si="5"/>
        <v xml:space="preserve"> </v>
      </c>
    </row>
    <row r="99" spans="1:2" x14ac:dyDescent="0.25">
      <c r="A99" s="4" t="str">
        <f t="shared" si="4"/>
        <v xml:space="preserve"> </v>
      </c>
      <c r="B99" s="10" t="str">
        <f t="shared" si="5"/>
        <v xml:space="preserve"> </v>
      </c>
    </row>
    <row r="100" spans="1:2" x14ac:dyDescent="0.25">
      <c r="A100" s="4" t="str">
        <f t="shared" si="4"/>
        <v xml:space="preserve"> </v>
      </c>
      <c r="B100" s="10" t="str">
        <f t="shared" si="5"/>
        <v xml:space="preserve"> </v>
      </c>
    </row>
    <row r="101" spans="1:2" x14ac:dyDescent="0.25">
      <c r="A101" s="4" t="str">
        <f t="shared" si="4"/>
        <v xml:space="preserve"> </v>
      </c>
      <c r="B101" s="10" t="str">
        <f t="shared" si="5"/>
        <v xml:space="preserve"> </v>
      </c>
    </row>
    <row r="102" spans="1:2" x14ac:dyDescent="0.25">
      <c r="A102" s="4" t="str">
        <f t="shared" si="4"/>
        <v xml:space="preserve"> </v>
      </c>
      <c r="B102" s="10" t="str">
        <f t="shared" si="5"/>
        <v xml:space="preserve"> </v>
      </c>
    </row>
    <row r="103" spans="1:2" x14ac:dyDescent="0.25">
      <c r="A103" s="4" t="str">
        <f t="shared" si="4"/>
        <v xml:space="preserve"> </v>
      </c>
      <c r="B103" s="10" t="str">
        <f t="shared" si="5"/>
        <v xml:space="preserve"> </v>
      </c>
    </row>
    <row r="104" spans="1:2" x14ac:dyDescent="0.25">
      <c r="A104" s="4" t="str">
        <f t="shared" si="4"/>
        <v xml:space="preserve"> </v>
      </c>
      <c r="B104" s="10" t="str">
        <f t="shared" si="5"/>
        <v xml:space="preserve"> </v>
      </c>
    </row>
    <row r="105" spans="1:2" x14ac:dyDescent="0.25">
      <c r="A105" s="4" t="str">
        <f t="shared" si="4"/>
        <v xml:space="preserve"> </v>
      </c>
      <c r="B105" s="10" t="str">
        <f t="shared" si="5"/>
        <v xml:space="preserve"> </v>
      </c>
    </row>
    <row r="106" spans="1:2" x14ac:dyDescent="0.25">
      <c r="A106" s="4" t="str">
        <f t="shared" si="4"/>
        <v xml:space="preserve"> </v>
      </c>
      <c r="B106" s="10" t="str">
        <f t="shared" si="5"/>
        <v xml:space="preserve"> </v>
      </c>
    </row>
    <row r="107" spans="1:2" x14ac:dyDescent="0.25">
      <c r="A107" s="4" t="str">
        <f t="shared" si="4"/>
        <v xml:space="preserve"> </v>
      </c>
      <c r="B107" s="10" t="str">
        <f t="shared" si="5"/>
        <v xml:space="preserve"> </v>
      </c>
    </row>
    <row r="108" spans="1:2" x14ac:dyDescent="0.25">
      <c r="A108" s="4" t="str">
        <f t="shared" si="4"/>
        <v xml:space="preserve"> </v>
      </c>
      <c r="B108" s="10" t="str">
        <f t="shared" si="5"/>
        <v xml:space="preserve"> </v>
      </c>
    </row>
    <row r="109" spans="1:2" x14ac:dyDescent="0.25">
      <c r="A109" s="4" t="str">
        <f t="shared" si="4"/>
        <v xml:space="preserve"> </v>
      </c>
      <c r="B109" s="10" t="str">
        <f t="shared" si="5"/>
        <v xml:space="preserve"> </v>
      </c>
    </row>
    <row r="110" spans="1:2" x14ac:dyDescent="0.25">
      <c r="A110" s="4" t="str">
        <f t="shared" si="4"/>
        <v xml:space="preserve"> </v>
      </c>
      <c r="B110" s="10" t="str">
        <f t="shared" si="5"/>
        <v xml:space="preserve"> </v>
      </c>
    </row>
    <row r="111" spans="1:2" x14ac:dyDescent="0.25">
      <c r="A111" s="4" t="str">
        <f t="shared" si="4"/>
        <v xml:space="preserve"> </v>
      </c>
      <c r="B111" s="10" t="str">
        <f t="shared" si="5"/>
        <v xml:space="preserve"> </v>
      </c>
    </row>
    <row r="112" spans="1:2" x14ac:dyDescent="0.25">
      <c r="A112" s="4" t="str">
        <f t="shared" si="4"/>
        <v xml:space="preserve"> </v>
      </c>
      <c r="B112" s="10" t="str">
        <f t="shared" si="5"/>
        <v xml:space="preserve"> </v>
      </c>
    </row>
    <row r="113" spans="1:2" x14ac:dyDescent="0.25">
      <c r="A113" s="4" t="str">
        <f t="shared" si="4"/>
        <v xml:space="preserve"> </v>
      </c>
      <c r="B113" s="10" t="str">
        <f t="shared" si="5"/>
        <v xml:space="preserve"> </v>
      </c>
    </row>
    <row r="114" spans="1:2" x14ac:dyDescent="0.25">
      <c r="A114" s="4" t="str">
        <f t="shared" si="4"/>
        <v xml:space="preserve"> </v>
      </c>
      <c r="B114" s="10" t="str">
        <f t="shared" si="5"/>
        <v xml:space="preserve"> </v>
      </c>
    </row>
    <row r="115" spans="1:2" x14ac:dyDescent="0.25">
      <c r="A115" s="4" t="str">
        <f t="shared" si="4"/>
        <v xml:space="preserve"> </v>
      </c>
      <c r="B115" s="10" t="str">
        <f t="shared" si="5"/>
        <v xml:space="preserve"> </v>
      </c>
    </row>
    <row r="116" spans="1:2" x14ac:dyDescent="0.25">
      <c r="A116" s="4" t="str">
        <f t="shared" si="4"/>
        <v xml:space="preserve"> </v>
      </c>
      <c r="B116" s="10" t="str">
        <f t="shared" si="5"/>
        <v xml:space="preserve"> </v>
      </c>
    </row>
    <row r="117" spans="1:2" x14ac:dyDescent="0.25">
      <c r="A117" s="4" t="str">
        <f t="shared" si="4"/>
        <v xml:space="preserve"> </v>
      </c>
      <c r="B117" s="10" t="str">
        <f t="shared" si="5"/>
        <v xml:space="preserve"> </v>
      </c>
    </row>
    <row r="118" spans="1:2" x14ac:dyDescent="0.25">
      <c r="A118" s="4" t="str">
        <f t="shared" si="4"/>
        <v xml:space="preserve"> </v>
      </c>
      <c r="B118" s="10" t="str">
        <f t="shared" si="5"/>
        <v xml:space="preserve"> </v>
      </c>
    </row>
    <row r="119" spans="1:2" x14ac:dyDescent="0.25">
      <c r="A119" s="4" t="str">
        <f t="shared" si="4"/>
        <v xml:space="preserve"> </v>
      </c>
      <c r="B119" s="10" t="str">
        <f t="shared" si="5"/>
        <v xml:space="preserve"> </v>
      </c>
    </row>
    <row r="120" spans="1:2" x14ac:dyDescent="0.25">
      <c r="A120" s="4" t="str">
        <f t="shared" si="4"/>
        <v xml:space="preserve"> </v>
      </c>
      <c r="B120" s="10" t="str">
        <f t="shared" si="5"/>
        <v xml:space="preserve"> </v>
      </c>
    </row>
    <row r="121" spans="1:2" x14ac:dyDescent="0.25">
      <c r="A121" s="4" t="str">
        <f t="shared" si="4"/>
        <v xml:space="preserve"> </v>
      </c>
      <c r="B121" s="10" t="str">
        <f t="shared" si="5"/>
        <v xml:space="preserve"> </v>
      </c>
    </row>
    <row r="122" spans="1:2" x14ac:dyDescent="0.25">
      <c r="A122" s="4" t="str">
        <f t="shared" si="4"/>
        <v xml:space="preserve"> </v>
      </c>
      <c r="B122" s="10" t="str">
        <f t="shared" si="5"/>
        <v xml:space="preserve"> </v>
      </c>
    </row>
    <row r="123" spans="1:2" x14ac:dyDescent="0.25">
      <c r="A123" s="4" t="str">
        <f t="shared" si="4"/>
        <v xml:space="preserve"> </v>
      </c>
      <c r="B123" s="10" t="str">
        <f t="shared" si="5"/>
        <v xml:space="preserve"> </v>
      </c>
    </row>
    <row r="124" spans="1:2" x14ac:dyDescent="0.25">
      <c r="A124" s="4" t="str">
        <f t="shared" si="4"/>
        <v xml:space="preserve"> </v>
      </c>
      <c r="B124" s="10" t="str">
        <f t="shared" si="5"/>
        <v xml:space="preserve"> </v>
      </c>
    </row>
    <row r="125" spans="1:2" x14ac:dyDescent="0.25">
      <c r="A125" s="4" t="str">
        <f t="shared" si="4"/>
        <v xml:space="preserve"> </v>
      </c>
      <c r="B125" s="10" t="str">
        <f t="shared" si="5"/>
        <v xml:space="preserve"> </v>
      </c>
    </row>
    <row r="126" spans="1:2" x14ac:dyDescent="0.25">
      <c r="A126" s="4" t="str">
        <f t="shared" si="4"/>
        <v xml:space="preserve"> </v>
      </c>
      <c r="B126" s="10" t="str">
        <f t="shared" si="5"/>
        <v xml:space="preserve"> </v>
      </c>
    </row>
    <row r="127" spans="1:2" x14ac:dyDescent="0.25">
      <c r="A127" s="4" t="str">
        <f t="shared" si="4"/>
        <v xml:space="preserve"> </v>
      </c>
      <c r="B127" s="10" t="str">
        <f t="shared" si="5"/>
        <v xml:space="preserve"> </v>
      </c>
    </row>
    <row r="128" spans="1:2" x14ac:dyDescent="0.25">
      <c r="A128" s="4" t="str">
        <f t="shared" si="4"/>
        <v xml:space="preserve"> </v>
      </c>
      <c r="B128" s="10" t="str">
        <f t="shared" si="5"/>
        <v xml:space="preserve"> </v>
      </c>
    </row>
    <row r="129" spans="1:2" x14ac:dyDescent="0.25">
      <c r="A129" s="4" t="str">
        <f t="shared" si="4"/>
        <v xml:space="preserve"> </v>
      </c>
      <c r="B129" s="10" t="str">
        <f t="shared" si="5"/>
        <v xml:space="preserve"> </v>
      </c>
    </row>
    <row r="130" spans="1:2" x14ac:dyDescent="0.25">
      <c r="A130" s="4" t="str">
        <f t="shared" si="4"/>
        <v xml:space="preserve"> </v>
      </c>
      <c r="B130" s="10" t="str">
        <f t="shared" si="5"/>
        <v xml:space="preserve"> </v>
      </c>
    </row>
    <row r="131" spans="1:2" x14ac:dyDescent="0.25">
      <c r="A131" s="4" t="str">
        <f t="shared" si="4"/>
        <v xml:space="preserve"> </v>
      </c>
      <c r="B131" s="10" t="str">
        <f t="shared" si="5"/>
        <v xml:space="preserve"> </v>
      </c>
    </row>
    <row r="132" spans="1:2" x14ac:dyDescent="0.25">
      <c r="A132" s="4" t="str">
        <f t="shared" si="4"/>
        <v xml:space="preserve"> </v>
      </c>
      <c r="B132" s="10" t="str">
        <f t="shared" si="5"/>
        <v xml:space="preserve"> </v>
      </c>
    </row>
    <row r="133" spans="1:2" x14ac:dyDescent="0.25">
      <c r="A133" s="4" t="str">
        <f t="shared" si="4"/>
        <v xml:space="preserve"> </v>
      </c>
      <c r="B133" s="10" t="str">
        <f t="shared" si="5"/>
        <v xml:space="preserve"> </v>
      </c>
    </row>
    <row r="134" spans="1:2" x14ac:dyDescent="0.25">
      <c r="A134" s="4" t="str">
        <f t="shared" si="4"/>
        <v xml:space="preserve"> </v>
      </c>
      <c r="B134" s="10" t="str">
        <f t="shared" si="5"/>
        <v xml:space="preserve"> </v>
      </c>
    </row>
    <row r="135" spans="1:2" x14ac:dyDescent="0.25">
      <c r="A135" s="4" t="str">
        <f t="shared" si="4"/>
        <v xml:space="preserve"> </v>
      </c>
      <c r="B135" s="10" t="str">
        <f t="shared" si="5"/>
        <v xml:space="preserve"> </v>
      </c>
    </row>
    <row r="136" spans="1:2" x14ac:dyDescent="0.25">
      <c r="A136" s="4" t="str">
        <f t="shared" si="4"/>
        <v xml:space="preserve"> </v>
      </c>
      <c r="B136" s="10" t="str">
        <f t="shared" si="5"/>
        <v xml:space="preserve"> </v>
      </c>
    </row>
    <row r="137" spans="1:2" x14ac:dyDescent="0.25">
      <c r="A137" s="4" t="str">
        <f t="shared" si="4"/>
        <v xml:space="preserve"> </v>
      </c>
      <c r="B137" s="10" t="str">
        <f t="shared" si="5"/>
        <v xml:space="preserve"> </v>
      </c>
    </row>
    <row r="138" spans="1:2" x14ac:dyDescent="0.25">
      <c r="A138" s="4" t="str">
        <f t="shared" si="4"/>
        <v xml:space="preserve"> </v>
      </c>
      <c r="B138" s="10" t="str">
        <f t="shared" si="5"/>
        <v xml:space="preserve"> </v>
      </c>
    </row>
    <row r="139" spans="1:2" x14ac:dyDescent="0.25">
      <c r="A139" s="4" t="str">
        <f t="shared" si="4"/>
        <v xml:space="preserve"> </v>
      </c>
      <c r="B139" s="10" t="str">
        <f t="shared" si="5"/>
        <v xml:space="preserve"> </v>
      </c>
    </row>
    <row r="140" spans="1:2" x14ac:dyDescent="0.25">
      <c r="A140" s="4" t="str">
        <f t="shared" si="4"/>
        <v xml:space="preserve"> </v>
      </c>
      <c r="B140" s="10" t="str">
        <f t="shared" si="5"/>
        <v xml:space="preserve"> </v>
      </c>
    </row>
    <row r="141" spans="1:2" x14ac:dyDescent="0.25">
      <c r="A141" s="4" t="str">
        <f t="shared" si="4"/>
        <v xml:space="preserve"> </v>
      </c>
      <c r="B141" s="10" t="str">
        <f t="shared" si="5"/>
        <v xml:space="preserve"> </v>
      </c>
    </row>
    <row r="142" spans="1:2" x14ac:dyDescent="0.25">
      <c r="A142" s="4" t="str">
        <f t="shared" ref="A142:A153" si="6">IF(A141&gt;=C$3," ",A141+1)</f>
        <v xml:space="preserve"> </v>
      </c>
      <c r="B142" s="10" t="str">
        <f t="shared" ref="B142:B153" si="7">IF(A142=" "," ",IF(A142&lt;=C$4,A142*(4.5/C$4)+1,A142*(4.5/(C$3-C$4))+(10-(4.5*C$3/(C$3-C$4)))))</f>
        <v xml:space="preserve"> </v>
      </c>
    </row>
    <row r="143" spans="1:2" x14ac:dyDescent="0.25">
      <c r="A143" s="4" t="str">
        <f t="shared" si="6"/>
        <v xml:space="preserve"> </v>
      </c>
      <c r="B143" s="10" t="str">
        <f t="shared" si="7"/>
        <v xml:space="preserve"> </v>
      </c>
    </row>
    <row r="144" spans="1:2" x14ac:dyDescent="0.25">
      <c r="A144" s="4" t="str">
        <f t="shared" si="6"/>
        <v xml:space="preserve"> </v>
      </c>
      <c r="B144" s="10" t="str">
        <f t="shared" si="7"/>
        <v xml:space="preserve"> </v>
      </c>
    </row>
    <row r="145" spans="1:2" x14ac:dyDescent="0.25">
      <c r="A145" s="4" t="str">
        <f t="shared" si="6"/>
        <v xml:space="preserve"> </v>
      </c>
      <c r="B145" s="10" t="str">
        <f t="shared" si="7"/>
        <v xml:space="preserve"> </v>
      </c>
    </row>
    <row r="146" spans="1:2" x14ac:dyDescent="0.25">
      <c r="A146" s="4" t="str">
        <f t="shared" si="6"/>
        <v xml:space="preserve"> </v>
      </c>
      <c r="B146" s="10" t="str">
        <f t="shared" si="7"/>
        <v xml:space="preserve"> </v>
      </c>
    </row>
    <row r="147" spans="1:2" x14ac:dyDescent="0.25">
      <c r="A147" s="4" t="str">
        <f t="shared" si="6"/>
        <v xml:space="preserve"> </v>
      </c>
      <c r="B147" s="10" t="str">
        <f t="shared" si="7"/>
        <v xml:space="preserve"> </v>
      </c>
    </row>
    <row r="148" spans="1:2" x14ac:dyDescent="0.25">
      <c r="A148" s="4" t="str">
        <f t="shared" si="6"/>
        <v xml:space="preserve"> </v>
      </c>
      <c r="B148" s="10" t="str">
        <f t="shared" si="7"/>
        <v xml:space="preserve"> </v>
      </c>
    </row>
    <row r="149" spans="1:2" x14ac:dyDescent="0.25">
      <c r="A149" s="4" t="str">
        <f t="shared" si="6"/>
        <v xml:space="preserve"> </v>
      </c>
      <c r="B149" s="10" t="str">
        <f t="shared" si="7"/>
        <v xml:space="preserve"> </v>
      </c>
    </row>
    <row r="150" spans="1:2" x14ac:dyDescent="0.25">
      <c r="A150" s="4" t="str">
        <f t="shared" si="6"/>
        <v xml:space="preserve"> </v>
      </c>
      <c r="B150" s="10" t="str">
        <f t="shared" si="7"/>
        <v xml:space="preserve"> </v>
      </c>
    </row>
    <row r="151" spans="1:2" x14ac:dyDescent="0.25">
      <c r="A151" s="4" t="str">
        <f t="shared" si="6"/>
        <v xml:space="preserve"> </v>
      </c>
      <c r="B151" s="10" t="str">
        <f t="shared" si="7"/>
        <v xml:space="preserve"> </v>
      </c>
    </row>
    <row r="152" spans="1:2" x14ac:dyDescent="0.25">
      <c r="A152" s="4" t="str">
        <f t="shared" si="6"/>
        <v xml:space="preserve"> </v>
      </c>
      <c r="B152" s="10" t="str">
        <f t="shared" si="7"/>
        <v xml:space="preserve"> </v>
      </c>
    </row>
    <row r="153" spans="1:2" x14ac:dyDescent="0.25">
      <c r="A153" s="4" t="str">
        <f t="shared" si="6"/>
        <v xml:space="preserve"> </v>
      </c>
      <c r="B153" s="10" t="str">
        <f t="shared" si="7"/>
        <v xml:space="preserve"> </v>
      </c>
    </row>
    <row r="154" spans="1:2" x14ac:dyDescent="0.25">
      <c r="A154" s="4" t="str">
        <f t="shared" ref="A154:A157" si="8">IF(A153&gt;=C$3," ",A153+1)</f>
        <v xml:space="preserve"> </v>
      </c>
      <c r="B154" s="10" t="str">
        <f t="shared" ref="B154:B157" si="9">IF(A154=" "," ",IF(A154&lt;=C$4,A154*(4.5/C$4)+1,A154*(4.5/(C$3-C$4))+(10-(4.5*C$3/(C$3-C$4)))))</f>
        <v xml:space="preserve"> </v>
      </c>
    </row>
    <row r="155" spans="1:2" x14ac:dyDescent="0.25">
      <c r="A155" s="4" t="str">
        <f t="shared" si="8"/>
        <v xml:space="preserve"> </v>
      </c>
      <c r="B155" s="10" t="str">
        <f t="shared" si="9"/>
        <v xml:space="preserve"> </v>
      </c>
    </row>
    <row r="156" spans="1:2" x14ac:dyDescent="0.25">
      <c r="A156" s="4" t="str">
        <f t="shared" si="8"/>
        <v xml:space="preserve"> </v>
      </c>
      <c r="B156" s="10" t="str">
        <f t="shared" si="9"/>
        <v xml:space="preserve"> </v>
      </c>
    </row>
    <row r="157" spans="1:2" x14ac:dyDescent="0.25">
      <c r="A157" s="4" t="str">
        <f t="shared" si="8"/>
        <v xml:space="preserve"> </v>
      </c>
      <c r="B157" s="10" t="str">
        <f t="shared" si="9"/>
        <v xml:space="preserve"> </v>
      </c>
    </row>
  </sheetData>
  <pageMargins left="0.7" right="0.7" top="0.75" bottom="0.75" header="0.3" footer="0.3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beoordelingsformulier</vt:lpstr>
      <vt:lpstr>Omzettingstabel</vt:lpstr>
      <vt:lpstr>Blad3</vt:lpstr>
      <vt:lpstr>beoordelingsformulier!Afdrukbereik</vt:lpstr>
    </vt:vector>
  </TitlesOfParts>
  <Company>AOC Oost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de Bruin</dc:creator>
  <cp:lastModifiedBy>Johan Schuppert</cp:lastModifiedBy>
  <cp:lastPrinted>2017-07-18T07:52:24Z</cp:lastPrinted>
  <dcterms:created xsi:type="dcterms:W3CDTF">2015-11-02T12:21:20Z</dcterms:created>
  <dcterms:modified xsi:type="dcterms:W3CDTF">2019-11-06T13:52:45Z</dcterms:modified>
</cp:coreProperties>
</file>